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2330"/>
  </bookViews>
  <sheets>
    <sheet name="Додаток 1" sheetId="1" r:id="rId1"/>
    <sheet name="Додаток 2" sheetId="2" r:id="rId2"/>
    <sheet name="Додаток 3" sheetId="3" r:id="rId3"/>
    <sheet name="Додаток 4" sheetId="4" r:id="rId4"/>
  </sheets>
  <calcPr calcId="162913"/>
</workbook>
</file>

<file path=xl/calcChain.xml><?xml version="1.0" encoding="utf-8"?>
<calcChain xmlns="http://schemas.openxmlformats.org/spreadsheetml/2006/main">
  <c r="G33" i="4" l="1"/>
  <c r="G32" i="4"/>
  <c r="G31" i="4"/>
  <c r="G30" i="4"/>
  <c r="G29" i="4" s="1"/>
  <c r="G28" i="4" s="1"/>
  <c r="J29" i="4"/>
  <c r="J28" i="4" s="1"/>
  <c r="I29" i="4"/>
  <c r="I28" i="4" s="1"/>
  <c r="H29" i="4"/>
  <c r="H28" i="4" s="1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J11" i="4"/>
  <c r="J10" i="4" s="1"/>
  <c r="J34" i="4" s="1"/>
  <c r="I11" i="4"/>
  <c r="I10" i="4" s="1"/>
  <c r="H11" i="4"/>
  <c r="H10" i="4" s="1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G11" i="4" l="1"/>
  <c r="G10" i="4" s="1"/>
  <c r="H34" i="4"/>
  <c r="I34" i="4"/>
  <c r="G34" i="4" l="1"/>
  <c r="C79" i="1" l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<sst xmlns="http://schemas.openxmlformats.org/spreadsheetml/2006/main" count="476" uniqueCount="342">
  <si>
    <t>Додаток 1</t>
  </si>
  <si>
    <t>(пункт 1)</t>
  </si>
  <si>
    <t>Доходи місцевого бюджету на 2026 рік</t>
  </si>
  <si>
    <t>0752000000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</si>
  <si>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</si>
  <si>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</si>
  <si>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</si>
  <si>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</si>
  <si>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</si>
  <si>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</si>
  <si>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</si>
  <si>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</si>
  <si>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</si>
  <si>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</si>
  <si>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</si>
  <si>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</si>
  <si>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</si>
  <si>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</si>
  <si>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</si>
  <si>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</si>
  <si>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</si>
  <si>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</si>
  <si>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</si>
  <si>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</si>
  <si>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</si>
  <si>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11011200</t>
  </si>
  <si>
    <t>Податок на доходи фізичних осіб із доходів спеціалістів резидента Дія Сіті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</si>
  <si>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</si>
  <si>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</si>
  <si>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11011500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</si>
  <si>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</si>
  <si>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</si>
  <si>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</si>
  <si>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</si>
  <si>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</si>
  <si>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</si>
  <si>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</si>
  <si>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</si>
  <si>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</si>
  <si>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</si>
  <si>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</si>
  <si>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</si>
  <si>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</si>
  <si>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</si>
  <si>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</si>
  <si>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</si>
  <si>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</si>
  <si>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</si>
  <si>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</si>
  <si>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</si>
  <si>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</si>
  <si>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</si>
  <si>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</si>
  <si>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</si>
  <si>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</si>
  <si>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</si>
  <si>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</si>
  <si>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</si>
  <si>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</si>
  <si>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</si>
  <si>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</si>
  <si>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</si>
  <si>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</si>
  <si>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</si>
  <si>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</si>
  <si>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</si>
  <si>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</si>
  <si>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</si>
  <si>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</si>
  <si>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</si>
  <si>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</si>
  <si>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</si>
  <si>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</si>
  <si>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</si>
  <si>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</si>
  <si>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</si>
  <si>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</si>
  <si>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</si>
  <si>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</si>
  <si>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</si>
  <si>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</si>
  <si>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</si>
  <si>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</si>
  <si>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</si>
  <si>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</si>
  <si>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</si>
  <si>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</si>
  <si>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</si>
  <si>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</si>
  <si>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</si>
  <si>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</si>
  <si>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</si>
  <si>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</si>
  <si>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</si>
  <si>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</si>
  <si>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</si>
  <si>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</si>
  <si>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</si>
  <si>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</si>
  <si>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</si>
  <si>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</si>
  <si>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</si>
  <si>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</si>
  <si>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</si>
  <si>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</si>
  <si>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</si>
  <si>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</si>
  <si>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</si>
  <si>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</si>
  <si>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</si>
  <si>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</si>
  <si>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</si>
  <si>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</si>
  <si>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</si>
  <si>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</si>
  <si>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</si>
  <si>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</si>
  <si>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</si>
  <si>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</si>
  <si>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</si>
  <si>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</si>
  <si>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</si>
  <si>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</si>
  <si>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</si>
  <si>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</si>
  <si>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</si>
  <si>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</si>
  <si>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</si>
  <si>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</si>
  <si>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</si>
  <si>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</si>
  <si>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</si>
  <si>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</si>
  <si>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</si>
  <si>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</si>
  <si>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</si>
  <si>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</si>
  <si>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</si>
  <si>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</si>
  <si>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</si>
  <si>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</si>
  <si>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</si>
  <si>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</si>
  <si>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Разом доходів</t>
  </si>
  <si>
    <t>X</t>
  </si>
  <si>
    <t>Секретар сільської ради                        Аліна ШАТОХІНА</t>
  </si>
  <si>
    <t>до  рішення про місцевий бюджет</t>
  </si>
  <si>
    <t>23 грудня  2025 року №2983</t>
  </si>
  <si>
    <t>Додаток 2</t>
  </si>
  <si>
    <t>до рішення про місцевий бюджет</t>
  </si>
  <si>
    <t>(пункт 2)</t>
  </si>
  <si>
    <t>23 грудня 2025 року №2983</t>
  </si>
  <si>
    <t>РОЗПОДІЛ</t>
  </si>
  <si>
    <t>видатків місцевого бюджету на 2026 рік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</si>
  <si>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</si>
  <si>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</si>
  <si>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</si>
  <si>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</si>
  <si>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</si>
  <si>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</si>
  <si>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</si>
  <si>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</si>
  <si>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</si>
  <si>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</si>
  <si>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</si>
  <si>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/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</si>
  <si>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</si>
  <si>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</si>
  <si>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</si>
  <si>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</si>
  <si>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</si>
  <si>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</si>
  <si>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</si>
  <si>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</si>
  <si>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</si>
  <si>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</si>
  <si>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</si>
  <si>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</si>
  <si>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</si>
  <si>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</si>
  <si>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</si>
  <si>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</si>
  <si>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</si>
  <si>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</si>
  <si>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</si>
  <si>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</si>
  <si>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</si>
  <si>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</si>
  <si>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</si>
  <si>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</si>
  <si>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</si>
  <si>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</si>
  <si>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</si>
  <si>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</si>
  <si>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</si>
  <si>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</si>
  <si>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</si>
  <si>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</si>
  <si>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</si>
  <si>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</si>
  <si>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</si>
  <si>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</si>
  <si>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0118240</t>
  </si>
  <si>
    <t>8240</t>
  </si>
  <si>
    <t>0380</t>
  </si>
  <si>
    <t>Заходи та роботи з територіальної оборони</t>
  </si>
  <si>
    <t>0118313</t>
  </si>
  <si>
    <t>8313</t>
  </si>
  <si>
    <t>0513</t>
  </si>
  <si>
    <t>Ліквідація іншого забруднення навколишнього природного середовища</t>
  </si>
  <si>
    <t>0600000</t>
  </si>
  <si>
    <t>Відділ освіти, охорони здоров'я, культури, молоді та спорту Білківської сільської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</si>
  <si>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</si>
  <si>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</si>
  <si>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</si>
  <si>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</si>
  <si>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</si>
  <si>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</si>
  <si>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</si>
  <si>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</si>
  <si>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</si>
  <si>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</si>
  <si>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</si>
  <si>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</si>
  <si>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</si>
  <si>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</si>
  <si>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0611080</t>
  </si>
  <si>
    <t>1080</t>
  </si>
  <si>
    <t>0960</t>
  </si>
  <si>
    <t>Надання спеціалізованої освіти мистецькими школами</t>
  </si>
  <si>
    <t>0611151</t>
  </si>
  <si>
    <t>1151</t>
  </si>
  <si>
    <t>0990</t>
  </si>
  <si>
    <t>Забезпечення діяльності інклюзивно-ресурсних центрів за рахунок коштів місцевого бюджету</t>
  </si>
  <si>
    <t>0612111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</si>
  <si>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</si>
  <si>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</si>
  <si>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</si>
  <si>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0612152</t>
  </si>
  <si>
    <t>2152</t>
  </si>
  <si>
    <t>0763</t>
  </si>
  <si>
    <t>Інші програми та заходи у сфері охорони здоров`я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</si>
  <si>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</si>
  <si>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</si>
  <si>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</si>
  <si>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</si>
  <si>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</si>
  <si>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</si>
  <si>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</si>
  <si>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</si>
  <si>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3700000</t>
  </si>
  <si>
    <t>Фінансовий відділ Білківської сільської ради</t>
  </si>
  <si>
    <t>3710000</t>
  </si>
  <si>
    <t>3710160</t>
  </si>
  <si>
    <t>УСЬОГО</t>
  </si>
  <si>
    <t>Секретар сільської ради                                               Аліна ШАТОХІНА</t>
  </si>
  <si>
    <t>Додаток 3</t>
  </si>
  <si>
    <t>(пункт 3)</t>
  </si>
  <si>
    <t>Міжбюджетні трансферти на 2026 рік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</si>
  <si>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</si>
  <si>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</si>
  <si>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</si>
  <si>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</si>
  <si>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9900000000</t>
  </si>
  <si>
    <t>Державний бюджет</t>
  </si>
  <si>
    <t>0710000000</t>
  </si>
  <si>
    <t>Обласний бюджет Закарпатської області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</si>
  <si>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</si>
  <si>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</si>
  <si>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</si>
  <si>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</si>
  <si>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</si>
  <si>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</si>
  <si>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</si>
  <si>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</si>
  <si>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</si>
  <si>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</si>
  <si>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Секретар сільської ради                                    Аліна ШАТОХІНА</t>
  </si>
  <si>
    <t>Розподіл витрат Білківського сільського бюджету на реалізацію місцевих програм у 2026 році</t>
  </si>
  <si>
    <t>075200000</t>
  </si>
  <si>
    <t>гривень</t>
  </si>
  <si>
    <t>Код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</si>
  <si>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
згідно з Типовою програмною класифікацією видатків та кредитування місцевого бюджету</t>
  </si>
  <si>
    <t>Найменування місцевої  програми</t>
  </si>
  <si>
    <t>Дата та номер документа, яким затверджено місцеву програму</t>
  </si>
  <si>
    <t>01</t>
  </si>
  <si>
    <r>
      <t xml:space="preserve">  Білківська сільська рада </t>
    </r>
    <r>
      <rPr>
        <sz val="12"/>
        <rFont val="Times New Roman"/>
        <family val="1"/>
        <charset val="204"/>
      </rPr>
      <t>(головний розпорядник)</t>
    </r>
  </si>
  <si>
    <r>
      <t xml:space="preserve"> Білківська сільська рада </t>
    </r>
    <r>
      <rPr>
        <sz val="12"/>
        <rFont val="Times New Roman"/>
        <family val="1"/>
        <charset val="204"/>
      </rPr>
      <t>(відповідальний виконавець)</t>
    </r>
  </si>
  <si>
    <t xml:space="preserve">Видатки, повязані з наданням підтримки внутрішньопереміщених та/або евакуйованим особам у звязку з </t>
  </si>
  <si>
    <t>Програма облаштування місць для тимчасового перебування, соціальної підтримки внутрішньо переміщених осіб на територіі Білківської сілльської територіальної громади на 2026-2028 роки</t>
  </si>
  <si>
    <t>11.12.2025 року №2970</t>
  </si>
  <si>
    <t xml:space="preserve">Програма соціальноі підтримки ветеранів війни, військовослужбовців та членів їх сімей Білківської сільської територіальної громади на 2026-2028 роки   </t>
  </si>
  <si>
    <t>11.12.2025 року №2960</t>
  </si>
  <si>
    <t xml:space="preserve">Програма  "Турбота на 2026-2028 роки" </t>
  </si>
  <si>
    <t>11.12.2025 року №2962</t>
  </si>
  <si>
    <t>Програма розвитку комунального підприємства "Добробут" Білківської сільської ради на 2026-2028 роки</t>
  </si>
  <si>
    <t>11.12.2025 року №2969</t>
  </si>
  <si>
    <t>Програма благоустрою Білківської сільської ради на 2026-2028 роки</t>
  </si>
  <si>
    <t>11.12.2025 року №2966</t>
  </si>
  <si>
    <t>0117390</t>
  </si>
  <si>
    <t>0490</t>
  </si>
  <si>
    <t>Розвиток мережі центрів надання адміністративних послуг</t>
  </si>
  <si>
    <t>Програма Розвитку  центру надання адміністративних послуг Білківської сільської територіальної громади на 2024-206 роки</t>
  </si>
  <si>
    <t>21.12.2023 року №1795</t>
  </si>
  <si>
    <t>Програма капітального, поточного, поточно-середнього ремонту та експлуатаційне  утримання доріг місцевого значення Білківської територіальної громади в 2026-2028 роках</t>
  </si>
  <si>
    <t>11.12.2025 року №2968</t>
  </si>
  <si>
    <t>Програма попередження та ліквідаціїї надзвичайних ситуацій на територіі Білківської сільської ради на 2022-2026 роки</t>
  </si>
  <si>
    <t>17.08.2022 року № 45</t>
  </si>
  <si>
    <t xml:space="preserve">Програма підтримки підрозділів Територіальної оборони та Збройних сил України на 2026-2028 роки </t>
  </si>
  <si>
    <t>11.12.2025 року №2971</t>
  </si>
  <si>
    <t>Програма «Фінансове забезпечення проведення природоохоронних заходів, заходів з відновлення і підтримання сприятливого гідрологічного режиму та санітарного стану річок,  потічків і прилеглих кюветів від намулу та сміття, викошування амброзії, борщівника, інших шкідливих для здоров’я рослин на території  сільської ради  на 2022-2025 роки»</t>
  </si>
  <si>
    <t>11.12.2025 року №2965</t>
  </si>
  <si>
    <t>0118831</t>
  </si>
  <si>
    <t>1060</t>
  </si>
  <si>
    <t>Надання довгострокових кредитів індивідуальним забудовникам житла на селі</t>
  </si>
  <si>
    <t xml:space="preserve">Програма "Власний дім" на 2021-2025 роки </t>
  </si>
  <si>
    <t>21.12.2020 року , №27</t>
  </si>
  <si>
    <t>Програма ...</t>
  </si>
  <si>
    <t>0116090</t>
  </si>
  <si>
    <t>Інша діяльність у сфері житлово-комунального господарства</t>
  </si>
  <si>
    <t>0118311</t>
  </si>
  <si>
    <t>0511</t>
  </si>
  <si>
    <t>Охорона та раціональне використання природних ресурсів</t>
  </si>
  <si>
    <t>0118230</t>
  </si>
  <si>
    <t>Інші заходи громадського порядку та безпеки</t>
  </si>
  <si>
    <t xml:space="preserve"> Програма фінансового забезбечення обслуговування та покращення системи вуличного відеоспостереження на території ...</t>
  </si>
  <si>
    <t>06</t>
  </si>
  <si>
    <r>
      <t xml:space="preserve">Відділ освіти, охорони здоров’я, культури, молоді та спорту Білківської сільської ради </t>
    </r>
    <r>
      <rPr>
        <sz val="12"/>
        <color indexed="8"/>
        <rFont val="Times New Roman"/>
        <family val="1"/>
        <charset val="204"/>
      </rPr>
      <t>(головний розпорядник)</t>
    </r>
  </si>
  <si>
    <r>
      <t xml:space="preserve">Відділ освіти, охорони здоров’я, культури, молоді та спорту Білківської сільської ради </t>
    </r>
    <r>
      <rPr>
        <sz val="12"/>
        <color indexed="8"/>
        <rFont val="Times New Roman"/>
        <family val="1"/>
        <charset val="204"/>
      </rPr>
      <t>(відповідальний розпорядник)</t>
    </r>
  </si>
  <si>
    <t>Інші програми та заходи у сфері охорони здоров"я</t>
  </si>
  <si>
    <t>Програма забезпечення пільговим відпуском лікарських засобів окремим групам населення та за певними категоріями захворювань у разі амбулаторного лікування мешканців Білківської сільської ради на 2024-2026 роки</t>
  </si>
  <si>
    <t>21.12.2023 року №1796</t>
  </si>
  <si>
    <t>Програма профілактики, діагностики та лікування рідкісних (орфанних) захворювань на території Білківської сільської ради на 2021-2023 роки</t>
  </si>
  <si>
    <t>0615062</t>
  </si>
  <si>
    <t>0810</t>
  </si>
  <si>
    <t>Підтримка спорту вищих досягнень та організацій, які здійснюють фізкультурно-спортивну діяльність в регіоні</t>
  </si>
  <si>
    <t>Програма розвитку фізичної культурита та спорту на території Білківської сільської територіальної громади у  2021-2025 роках</t>
  </si>
  <si>
    <t>21.12.2021 року, №1250</t>
  </si>
  <si>
    <t xml:space="preserve"> </t>
  </si>
  <si>
    <t xml:space="preserve">Бiлкiвська сiльська рада </t>
  </si>
  <si>
    <t>Бiлкiвська сiльська рада</t>
  </si>
  <si>
    <t xml:space="preserve">                             Додаток №4
              до рішення  сільської ради 
23 грудня 2025 року №2983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</si>
</sst>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;#,&quot;-&quot;"/>
    <numFmt numFmtId="165" formatCode="#,##0.0"/>
  </numFmts>
  <fonts count="3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Helv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22" fillId="0" borderId="0">
      <alignment vertical="top"/>
    </xf>
    <xf numFmtId="0" fontId="24" fillId="0" borderId="0"/>
  </cellStyleXfs>
  <cellXfs count="144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7" fillId="0" borderId="0" xfId="0" applyFont="1" applyAlignment="1"/>
    <xf numFmtId="0" fontId="7" fillId="0" borderId="0" xfId="0" applyFont="1"/>
    <xf numFmtId="0" fontId="7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9" fillId="0" borderId="2" xfId="0" quotePrefix="1" applyFont="1" applyBorder="1" applyAlignment="1">
      <alignment horizontal="centerContinuous" vertical="center" wrapText="1"/>
    </xf>
    <xf numFmtId="0" fontId="9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Continuous" vertical="center" wrapText="1"/>
    </xf>
    <xf numFmtId="0" fontId="7" fillId="0" borderId="3" xfId="0" applyFont="1" applyBorder="1" applyAlignment="1">
      <alignment horizontal="centerContinuous" vertical="center"/>
    </xf>
    <xf numFmtId="164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Continuous" vertical="center" wrapText="1"/>
    </xf>
    <xf numFmtId="0" fontId="7" fillId="0" borderId="5" xfId="0" applyFont="1" applyBorder="1" applyAlignment="1">
      <alignment horizontal="centerContinuous" vertical="center"/>
    </xf>
    <xf numFmtId="164" fontId="7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/>
    </xf>
    <xf numFmtId="0" fontId="14" fillId="0" borderId="0" xfId="1" applyNumberFormat="1" applyFont="1" applyFill="1" applyAlignment="1" applyProtection="1"/>
    <xf numFmtId="0" fontId="14" fillId="0" borderId="0" xfId="1" applyNumberFormat="1" applyFont="1" applyFill="1" applyAlignment="1" applyProtection="1">
      <alignment horizontal="left" vertical="center" wrapText="1"/>
    </xf>
    <xf numFmtId="0" fontId="19" fillId="0" borderId="0" xfId="1" applyFont="1" applyAlignment="1">
      <alignment horizontal="center"/>
    </xf>
    <xf numFmtId="0" fontId="20" fillId="0" borderId="8" xfId="1" applyFont="1" applyBorder="1" applyAlignment="1">
      <alignment vertical="top"/>
    </xf>
    <xf numFmtId="0" fontId="20" fillId="0" borderId="8" xfId="1" applyFont="1" applyBorder="1" applyAlignment="1">
      <alignment horizontal="right" vertical="top"/>
    </xf>
    <xf numFmtId="0" fontId="20" fillId="0" borderId="1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9" xfId="1" applyNumberFormat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1" xfId="1" applyFont="1" applyBorder="1" applyAlignment="1">
      <alignment vertical="center" wrapText="1"/>
    </xf>
    <xf numFmtId="0" fontId="16" fillId="0" borderId="1" xfId="1" applyFont="1" applyBorder="1" applyAlignment="1">
      <alignment horizontal="center" vertical="center" wrapText="1"/>
    </xf>
    <xf numFmtId="49" fontId="21" fillId="0" borderId="1" xfId="1" applyNumberFormat="1" applyFont="1" applyFill="1" applyBorder="1" applyAlignment="1" applyProtection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 wrapText="1"/>
    </xf>
    <xf numFmtId="0" fontId="21" fillId="3" borderId="1" xfId="2" applyNumberFormat="1" applyFont="1" applyFill="1" applyBorder="1" applyAlignment="1">
      <alignment horizontal="left" vertical="center" wrapText="1"/>
    </xf>
    <xf numFmtId="0" fontId="21" fillId="0" borderId="1" xfId="1" applyFont="1" applyBorder="1" applyAlignment="1">
      <alignment horizontal="center" vertical="center" wrapText="1"/>
    </xf>
    <xf numFmtId="49" fontId="21" fillId="0" borderId="1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vertical="center" wrapText="1"/>
    </xf>
    <xf numFmtId="0" fontId="21" fillId="0" borderId="1" xfId="1" applyFont="1" applyBorder="1" applyAlignment="1">
      <alignment horizontal="left" vertical="center" wrapText="1"/>
    </xf>
    <xf numFmtId="49" fontId="21" fillId="0" borderId="1" xfId="0" applyNumberFormat="1" applyFont="1" applyFill="1" applyBorder="1" applyAlignment="1" applyProtection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</xf>
    <xf numFmtId="0" fontId="21" fillId="0" borderId="1" xfId="0" applyFont="1" applyBorder="1" applyAlignment="1">
      <alignment horizontal="left" wrapText="1"/>
    </xf>
    <xf numFmtId="0" fontId="21" fillId="0" borderId="0" xfId="0" applyFont="1" applyAlignment="1">
      <alignment wrapText="1"/>
    </xf>
    <xf numFmtId="0" fontId="21" fillId="0" borderId="1" xfId="3" applyFont="1" applyFill="1" applyBorder="1" applyAlignment="1">
      <alignment vertical="center" wrapText="1"/>
    </xf>
    <xf numFmtId="165" fontId="23" fillId="0" borderId="1" xfId="2" applyNumberFormat="1" applyFont="1" applyBorder="1" applyAlignment="1">
      <alignment horizontal="left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49" fontId="26" fillId="0" borderId="1" xfId="1" applyNumberFormat="1" applyFont="1" applyBorder="1" applyAlignment="1">
      <alignment horizontal="center" vertical="center" wrapText="1"/>
    </xf>
    <xf numFmtId="0" fontId="25" fillId="3" borderId="1" xfId="1" applyFont="1" applyFill="1" applyBorder="1" applyAlignment="1">
      <alignment vertical="center" wrapText="1"/>
    </xf>
    <xf numFmtId="165" fontId="26" fillId="0" borderId="1" xfId="2" applyNumberFormat="1" applyFont="1" applyBorder="1" applyAlignment="1">
      <alignment horizontal="left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49" fontId="26" fillId="3" borderId="1" xfId="1" applyNumberFormat="1" applyFont="1" applyFill="1" applyBorder="1" applyAlignment="1">
      <alignment horizontal="center" vertical="center" wrapText="1"/>
    </xf>
    <xf numFmtId="0" fontId="26" fillId="3" borderId="1" xfId="1" applyFont="1" applyFill="1" applyBorder="1" applyAlignment="1">
      <alignment vertical="center" wrapText="1"/>
    </xf>
    <xf numFmtId="165" fontId="26" fillId="0" borderId="1" xfId="2" applyNumberFormat="1" applyFont="1" applyBorder="1" applyAlignment="1">
      <alignment vertical="center" wrapText="1"/>
    </xf>
    <xf numFmtId="164" fontId="9" fillId="4" borderId="3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Continuous" vertical="center"/>
    </xf>
    <xf numFmtId="164" fontId="9" fillId="4" borderId="3" xfId="0" applyNumberFormat="1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Continuous" vertical="center"/>
    </xf>
    <xf numFmtId="0" fontId="9" fillId="4" borderId="1" xfId="0" applyFont="1" applyFill="1" applyBorder="1" applyAlignment="1">
      <alignment horizontal="left" vertical="center"/>
    </xf>
    <xf numFmtId="164" fontId="9" fillId="4" borderId="1" xfId="0" applyNumberFormat="1" applyFont="1" applyFill="1" applyBorder="1" applyAlignment="1">
      <alignment horizontal="center"/>
    </xf>
    <xf numFmtId="0" fontId="9" fillId="4" borderId="6" xfId="0" applyFont="1" applyFill="1" applyBorder="1" applyAlignment="1">
      <alignment horizontal="centerContinuous" vertical="center"/>
    </xf>
    <xf numFmtId="0" fontId="9" fillId="4" borderId="6" xfId="0" applyFont="1" applyFill="1" applyBorder="1" applyAlignment="1">
      <alignment horizontal="left" vertical="center"/>
    </xf>
    <xf numFmtId="164" fontId="9" fillId="4" borderId="6" xfId="0" applyNumberFormat="1" applyFont="1" applyFill="1" applyBorder="1" applyAlignment="1">
      <alignment horizontal="center"/>
    </xf>
    <xf numFmtId="164" fontId="9" fillId="4" borderId="1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left" vertical="center"/>
    </xf>
    <xf numFmtId="3" fontId="27" fillId="0" borderId="1" xfId="1" applyNumberFormat="1" applyFont="1" applyBorder="1" applyAlignment="1">
      <alignment horizontal="right" vertical="center" wrapText="1"/>
    </xf>
    <xf numFmtId="3" fontId="15" fillId="0" borderId="1" xfId="1" applyNumberFormat="1" applyFont="1" applyBorder="1" applyAlignment="1">
      <alignment horizontal="right" vertical="center" wrapText="1"/>
    </xf>
    <xf numFmtId="3" fontId="15" fillId="0" borderId="1" xfId="1" applyNumberFormat="1" applyFont="1" applyFill="1" applyBorder="1" applyAlignment="1" applyProtection="1">
      <alignment horizontal="right" vertical="center" wrapText="1"/>
    </xf>
    <xf numFmtId="3" fontId="28" fillId="0" borderId="1" xfId="2" applyNumberFormat="1" applyFont="1" applyBorder="1" applyAlignment="1">
      <alignment horizontal="right" vertical="center"/>
    </xf>
    <xf numFmtId="3" fontId="29" fillId="0" borderId="1" xfId="2" applyNumberFormat="1" applyFont="1" applyBorder="1" applyAlignment="1">
      <alignment horizontal="right" vertical="center"/>
    </xf>
    <xf numFmtId="0" fontId="15" fillId="0" borderId="0" xfId="1" applyNumberFormat="1" applyFont="1" applyFill="1" applyAlignment="1" applyProtection="1"/>
    <xf numFmtId="0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wrapText="1"/>
    </xf>
    <xf numFmtId="165" fontId="30" fillId="0" borderId="1" xfId="2" applyNumberFormat="1" applyFont="1" applyBorder="1" applyAlignment="1">
      <alignment horizontal="center" vertical="center" wrapText="1"/>
    </xf>
    <xf numFmtId="49" fontId="29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/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164" fontId="9" fillId="0" borderId="2" xfId="0" applyNumberFormat="1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9" fillId="4" borderId="6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6" fillId="0" borderId="0" xfId="1" applyNumberFormat="1" applyFont="1" applyFill="1" applyAlignment="1" applyProtection="1">
      <alignment wrapText="1"/>
    </xf>
    <xf numFmtId="0" fontId="0" fillId="0" borderId="0" xfId="0" applyAlignment="1">
      <alignment wrapText="1"/>
    </xf>
    <xf numFmtId="0" fontId="20" fillId="0" borderId="6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20" fillId="0" borderId="6" xfId="1" applyNumberFormat="1" applyFont="1" applyFill="1" applyBorder="1" applyAlignment="1" applyProtection="1">
      <alignment horizontal="center" vertical="center" wrapText="1"/>
    </xf>
    <xf numFmtId="0" fontId="20" fillId="0" borderId="9" xfId="1" applyNumberFormat="1" applyFont="1" applyFill="1" applyBorder="1" applyAlignment="1" applyProtection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15" fillId="0" borderId="0" xfId="1" applyNumberFormat="1" applyFont="1" applyFill="1" applyAlignment="1" applyProtection="1">
      <alignment horizontal="left" vertical="center" wrapText="1"/>
    </xf>
    <xf numFmtId="0" fontId="16" fillId="0" borderId="0" xfId="1" applyNumberFormat="1" applyFont="1" applyFill="1" applyBorder="1" applyAlignment="1" applyProtection="1">
      <alignment horizontal="center" vertical="center" wrapText="1"/>
    </xf>
    <xf numFmtId="49" fontId="17" fillId="0" borderId="0" xfId="1" applyNumberFormat="1" applyFont="1" applyAlignment="1">
      <alignment horizontal="center"/>
    </xf>
    <xf numFmtId="49" fontId="18" fillId="0" borderId="0" xfId="1" applyNumberFormat="1" applyFont="1" applyAlignment="1">
      <alignment horizontal="center"/>
    </xf>
    <xf numFmtId="0" fontId="20" fillId="0" borderId="8" xfId="1" applyFont="1" applyBorder="1" applyAlignment="1">
      <alignment horizontal="center" vertical="top"/>
    </xf>
  </cellXfs>
  <cellStyles count="4">
    <cellStyle name="Звичайний_Додаток _ 3 зм_ни 4575" xfId="2"/>
    <cellStyle name="Обычный" xfId="0" builtinId="0"/>
    <cellStyle name="Обычный_Додатки 3,5,6 на 2021 рік для ОТГ" xfId="1"/>
    <cellStyle name="Обычный_кредит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tabSelected="1" workbookViewId="0">
      <selection activeCell="A5" sqref="A5:F5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D2" t="s">
        <v>146</v>
      </c>
    </row>
    <row r="3" spans="1:6" x14ac:dyDescent="0.2">
      <c r="D3" t="s">
        <v>1</v>
      </c>
    </row>
    <row r="4" spans="1:6" x14ac:dyDescent="0.2">
      <c r="D4" t="s">
        <v>147</v>
      </c>
    </row>
    <row r="5" spans="1:6" ht="25.5" customHeight="1" x14ac:dyDescent="0.2">
      <c r="A5" s="104" t="s">
        <v>2</v>
      </c>
      <c r="B5" s="105"/>
      <c r="C5" s="105"/>
      <c r="D5" s="105"/>
      <c r="E5" s="105"/>
      <c r="F5" s="105"/>
    </row>
    <row r="6" spans="1:6" x14ac:dyDescent="0.2">
      <c r="A6" s="1" t="s">
        <v>3</v>
      </c>
    </row>
    <row r="7" spans="1:6" x14ac:dyDescent="0.2">
      <c r="A7" t="s">
        <v>4</v>
      </c>
      <c r="F7" s="2" t="s">
        <v>5</v>
      </c>
    </row>
    <row r="8" spans="1:6" x14ac:dyDescent="0.2">
      <c r="A8" s="106" t="s">
        <v>6</v>
      </c>
      <c r="B8" s="106" t="s">
        <v>7</v>
      </c>
      <c r="C8" s="107" t="s">
        <v>8</v>
      </c>
      <c r="D8" s="106" t="s">
        <v>9</v>
      </c>
      <c r="E8" s="106" t="s">
        <v>10</v>
      </c>
      <c r="F8" s="106"/>
    </row>
    <row r="9" spans="1:6" x14ac:dyDescent="0.2">
      <c r="A9" s="106"/>
      <c r="B9" s="106"/>
      <c r="C9" s="106"/>
      <c r="D9" s="106"/>
      <c r="E9" s="106" t="s">
        <v>11</v>
      </c>
      <c r="F9" s="108" t="s">
        <v>12</v>
      </c>
    </row>
    <row r="10" spans="1:6" x14ac:dyDescent="0.2">
      <c r="A10" s="106"/>
      <c r="B10" s="106"/>
      <c r="C10" s="106"/>
      <c r="D10" s="106"/>
      <c r="E10" s="106"/>
      <c r="F10" s="106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 t="s">
        <v>13</v>
      </c>
      <c r="B12" s="6" t="s">
        <v>14</v>
      </c>
      <c r="C12" s="7">
        <f t="shared" ref="C12:C43" si="0">D12 + E12</f>
        <v>64056800</v>
      </c>
      <c r="D12" s="8">
        <v>64046800</v>
      </c>
      <c r="E12" s="8">
        <v>10000</v>
      </c>
      <c r="F12" s="8">
        <v>0</v>
      </c>
    </row>
    <row r="13" spans="1:6" ht="25.5" x14ac:dyDescent="0.2">
      <c r="A13" s="5" t="s">
        <v>15</v>
      </c>
      <c r="B13" s="6" t="s">
        <v>16</v>
      </c>
      <c r="C13" s="7">
        <f t="shared" si="0"/>
        <v>37755700</v>
      </c>
      <c r="D13" s="8">
        <v>37755700</v>
      </c>
      <c r="E13" s="8">
        <v>0</v>
      </c>
      <c r="F13" s="8">
        <v>0</v>
      </c>
    </row>
    <row r="14" spans="1:6" x14ac:dyDescent="0.2">
      <c r="A14" s="5" t="s">
        <v>17</v>
      </c>
      <c r="B14" s="6" t="s">
        <v>18</v>
      </c>
      <c r="C14" s="7">
        <f t="shared" si="0"/>
        <v>37710700</v>
      </c>
      <c r="D14" s="8">
        <v>37710700</v>
      </c>
      <c r="E14" s="8">
        <v>0</v>
      </c>
      <c r="F14" s="8">
        <v>0</v>
      </c>
    </row>
    <row r="15" spans="1:6" ht="38.25" x14ac:dyDescent="0.2">
      <c r="A15" s="3" t="s">
        <v>19</v>
      </c>
      <c r="B15" s="9" t="s">
        <v>20</v>
      </c>
      <c r="C15" s="10">
        <f t="shared" si="0"/>
        <v>31830700</v>
      </c>
      <c r="D15" s="11">
        <v>31830700</v>
      </c>
      <c r="E15" s="11">
        <v>0</v>
      </c>
      <c r="F15" s="11">
        <v>0</v>
      </c>
    </row>
    <row r="16" spans="1:6" ht="38.25" x14ac:dyDescent="0.2">
      <c r="A16" s="3" t="s">
        <v>21</v>
      </c>
      <c r="B16" s="9" t="s">
        <v>22</v>
      </c>
      <c r="C16" s="10">
        <f t="shared" si="0"/>
        <v>2200000</v>
      </c>
      <c r="D16" s="11">
        <v>2200000</v>
      </c>
      <c r="E16" s="11">
        <v>0</v>
      </c>
      <c r="F16" s="11">
        <v>0</v>
      </c>
    </row>
    <row r="17" spans="1:6" ht="38.25" x14ac:dyDescent="0.2">
      <c r="A17" s="3" t="s">
        <v>23</v>
      </c>
      <c r="B17" s="9" t="s">
        <v>24</v>
      </c>
      <c r="C17" s="10">
        <f t="shared" si="0"/>
        <v>2300000</v>
      </c>
      <c r="D17" s="11">
        <v>2300000</v>
      </c>
      <c r="E17" s="11">
        <v>0</v>
      </c>
      <c r="F17" s="11">
        <v>0</v>
      </c>
    </row>
    <row r="18" spans="1:6" ht="25.5" x14ac:dyDescent="0.2">
      <c r="A18" s="3" t="s">
        <v>25</v>
      </c>
      <c r="B18" s="9" t="s">
        <v>26</v>
      </c>
      <c r="C18" s="10">
        <f t="shared" si="0"/>
        <v>890000</v>
      </c>
      <c r="D18" s="11">
        <v>890000</v>
      </c>
      <c r="E18" s="11">
        <v>0</v>
      </c>
      <c r="F18" s="11">
        <v>0</v>
      </c>
    </row>
    <row r="19" spans="1:6" ht="38.25" x14ac:dyDescent="0.2">
      <c r="A19" s="3" t="s">
        <v>27</v>
      </c>
      <c r="B19" s="9" t="s">
        <v>28</v>
      </c>
      <c r="C19" s="10">
        <f t="shared" si="0"/>
        <v>290000</v>
      </c>
      <c r="D19" s="11">
        <v>290000</v>
      </c>
      <c r="E19" s="11">
        <v>0</v>
      </c>
      <c r="F19" s="11">
        <v>0</v>
      </c>
    </row>
    <row r="20" spans="1:6" ht="38.25" x14ac:dyDescent="0.2">
      <c r="A20" s="3" t="s">
        <v>29</v>
      </c>
      <c r="B20" s="9" t="s">
        <v>30</v>
      </c>
      <c r="C20" s="10">
        <f t="shared" si="0"/>
        <v>200000</v>
      </c>
      <c r="D20" s="11">
        <v>200000</v>
      </c>
      <c r="E20" s="11">
        <v>0</v>
      </c>
      <c r="F20" s="11">
        <v>0</v>
      </c>
    </row>
    <row r="21" spans="1:6" x14ac:dyDescent="0.2">
      <c r="A21" s="5" t="s">
        <v>31</v>
      </c>
      <c r="B21" s="6" t="s">
        <v>32</v>
      </c>
      <c r="C21" s="7">
        <f t="shared" si="0"/>
        <v>45000</v>
      </c>
      <c r="D21" s="8">
        <v>45000</v>
      </c>
      <c r="E21" s="8">
        <v>0</v>
      </c>
      <c r="F21" s="8">
        <v>0</v>
      </c>
    </row>
    <row r="22" spans="1:6" ht="25.5" x14ac:dyDescent="0.2">
      <c r="A22" s="3" t="s">
        <v>33</v>
      </c>
      <c r="B22" s="9" t="s">
        <v>34</v>
      </c>
      <c r="C22" s="10">
        <f t="shared" si="0"/>
        <v>45000</v>
      </c>
      <c r="D22" s="11">
        <v>45000</v>
      </c>
      <c r="E22" s="11">
        <v>0</v>
      </c>
      <c r="F22" s="11">
        <v>0</v>
      </c>
    </row>
    <row r="23" spans="1:6" ht="25.5" x14ac:dyDescent="0.2">
      <c r="A23" s="5" t="s">
        <v>35</v>
      </c>
      <c r="B23" s="6" t="s">
        <v>36</v>
      </c>
      <c r="C23" s="7">
        <f t="shared" si="0"/>
        <v>375000</v>
      </c>
      <c r="D23" s="8">
        <v>375000</v>
      </c>
      <c r="E23" s="8">
        <v>0</v>
      </c>
      <c r="F23" s="8">
        <v>0</v>
      </c>
    </row>
    <row r="24" spans="1:6" ht="25.5" x14ac:dyDescent="0.2">
      <c r="A24" s="5" t="s">
        <v>37</v>
      </c>
      <c r="B24" s="6" t="s">
        <v>38</v>
      </c>
      <c r="C24" s="7">
        <f t="shared" si="0"/>
        <v>375000</v>
      </c>
      <c r="D24" s="8">
        <v>375000</v>
      </c>
      <c r="E24" s="8">
        <v>0</v>
      </c>
      <c r="F24" s="8">
        <v>0</v>
      </c>
    </row>
    <row r="25" spans="1:6" ht="51" x14ac:dyDescent="0.2">
      <c r="A25" s="3" t="s">
        <v>39</v>
      </c>
      <c r="B25" s="9" t="s">
        <v>40</v>
      </c>
      <c r="C25" s="10">
        <f t="shared" si="0"/>
        <v>110000</v>
      </c>
      <c r="D25" s="11">
        <v>110000</v>
      </c>
      <c r="E25" s="11">
        <v>0</v>
      </c>
      <c r="F25" s="11">
        <v>0</v>
      </c>
    </row>
    <row r="26" spans="1:6" ht="63.75" x14ac:dyDescent="0.2">
      <c r="A26" s="3" t="s">
        <v>41</v>
      </c>
      <c r="B26" s="9" t="s">
        <v>42</v>
      </c>
      <c r="C26" s="10">
        <f t="shared" si="0"/>
        <v>265000</v>
      </c>
      <c r="D26" s="11">
        <v>265000</v>
      </c>
      <c r="E26" s="11">
        <v>0</v>
      </c>
      <c r="F26" s="11">
        <v>0</v>
      </c>
    </row>
    <row r="27" spans="1:6" x14ac:dyDescent="0.2">
      <c r="A27" s="5" t="s">
        <v>43</v>
      </c>
      <c r="B27" s="6" t="s">
        <v>44</v>
      </c>
      <c r="C27" s="7">
        <f t="shared" si="0"/>
        <v>4511100</v>
      </c>
      <c r="D27" s="8">
        <v>4511100</v>
      </c>
      <c r="E27" s="8">
        <v>0</v>
      </c>
      <c r="F27" s="8">
        <v>0</v>
      </c>
    </row>
    <row r="28" spans="1:6" ht="25.5" x14ac:dyDescent="0.2">
      <c r="A28" s="5" t="s">
        <v>45</v>
      </c>
      <c r="B28" s="6" t="s">
        <v>46</v>
      </c>
      <c r="C28" s="7">
        <f t="shared" si="0"/>
        <v>150000</v>
      </c>
      <c r="D28" s="8">
        <v>150000</v>
      </c>
      <c r="E28" s="8">
        <v>0</v>
      </c>
      <c r="F28" s="8">
        <v>0</v>
      </c>
    </row>
    <row r="29" spans="1:6" x14ac:dyDescent="0.2">
      <c r="A29" s="3" t="s">
        <v>47</v>
      </c>
      <c r="B29" s="9" t="s">
        <v>48</v>
      </c>
      <c r="C29" s="10">
        <f t="shared" si="0"/>
        <v>150000</v>
      </c>
      <c r="D29" s="11">
        <v>150000</v>
      </c>
      <c r="E29" s="11">
        <v>0</v>
      </c>
      <c r="F29" s="11">
        <v>0</v>
      </c>
    </row>
    <row r="30" spans="1:6" ht="38.25" x14ac:dyDescent="0.2">
      <c r="A30" s="5" t="s">
        <v>49</v>
      </c>
      <c r="B30" s="6" t="s">
        <v>50</v>
      </c>
      <c r="C30" s="7">
        <f t="shared" si="0"/>
        <v>1481100</v>
      </c>
      <c r="D30" s="8">
        <v>1481100</v>
      </c>
      <c r="E30" s="8">
        <v>0</v>
      </c>
      <c r="F30" s="8">
        <v>0</v>
      </c>
    </row>
    <row r="31" spans="1:6" x14ac:dyDescent="0.2">
      <c r="A31" s="3" t="s">
        <v>51</v>
      </c>
      <c r="B31" s="9" t="s">
        <v>48</v>
      </c>
      <c r="C31" s="10">
        <f t="shared" si="0"/>
        <v>1481100</v>
      </c>
      <c r="D31" s="11">
        <v>1481100</v>
      </c>
      <c r="E31" s="11">
        <v>0</v>
      </c>
      <c r="F31" s="11">
        <v>0</v>
      </c>
    </row>
    <row r="32" spans="1:6" ht="38.25" x14ac:dyDescent="0.2">
      <c r="A32" s="5" t="s">
        <v>52</v>
      </c>
      <c r="B32" s="6" t="s">
        <v>53</v>
      </c>
      <c r="C32" s="7">
        <f t="shared" si="0"/>
        <v>2880000</v>
      </c>
      <c r="D32" s="8">
        <v>2880000</v>
      </c>
      <c r="E32" s="8">
        <v>0</v>
      </c>
      <c r="F32" s="8">
        <v>0</v>
      </c>
    </row>
    <row r="33" spans="1:6" ht="102" x14ac:dyDescent="0.2">
      <c r="A33" s="3" t="s">
        <v>54</v>
      </c>
      <c r="B33" s="9" t="s">
        <v>55</v>
      </c>
      <c r="C33" s="10">
        <f t="shared" si="0"/>
        <v>1900000</v>
      </c>
      <c r="D33" s="11">
        <v>1900000</v>
      </c>
      <c r="E33" s="11">
        <v>0</v>
      </c>
      <c r="F33" s="11">
        <v>0</v>
      </c>
    </row>
    <row r="34" spans="1:6" ht="76.5" x14ac:dyDescent="0.2">
      <c r="A34" s="3" t="s">
        <v>56</v>
      </c>
      <c r="B34" s="9" t="s">
        <v>57</v>
      </c>
      <c r="C34" s="10">
        <f t="shared" si="0"/>
        <v>980000</v>
      </c>
      <c r="D34" s="11">
        <v>980000</v>
      </c>
      <c r="E34" s="11">
        <v>0</v>
      </c>
      <c r="F34" s="11">
        <v>0</v>
      </c>
    </row>
    <row r="35" spans="1:6" ht="38.25" x14ac:dyDescent="0.2">
      <c r="A35" s="5" t="s">
        <v>58</v>
      </c>
      <c r="B35" s="6" t="s">
        <v>59</v>
      </c>
      <c r="C35" s="7">
        <f t="shared" si="0"/>
        <v>21405000</v>
      </c>
      <c r="D35" s="8">
        <v>21405000</v>
      </c>
      <c r="E35" s="8">
        <v>0</v>
      </c>
      <c r="F35" s="8">
        <v>0</v>
      </c>
    </row>
    <row r="36" spans="1:6" x14ac:dyDescent="0.2">
      <c r="A36" s="5" t="s">
        <v>60</v>
      </c>
      <c r="B36" s="6" t="s">
        <v>61</v>
      </c>
      <c r="C36" s="7">
        <f t="shared" si="0"/>
        <v>4482000</v>
      </c>
      <c r="D36" s="8">
        <v>4482000</v>
      </c>
      <c r="E36" s="8">
        <v>0</v>
      </c>
      <c r="F36" s="8">
        <v>0</v>
      </c>
    </row>
    <row r="37" spans="1:6" ht="51" x14ac:dyDescent="0.2">
      <c r="A37" s="3" t="s">
        <v>62</v>
      </c>
      <c r="B37" s="9" t="s">
        <v>63</v>
      </c>
      <c r="C37" s="10">
        <f t="shared" si="0"/>
        <v>790000</v>
      </c>
      <c r="D37" s="11">
        <v>790000</v>
      </c>
      <c r="E37" s="11">
        <v>0</v>
      </c>
      <c r="F37" s="11">
        <v>0</v>
      </c>
    </row>
    <row r="38" spans="1:6" ht="51" x14ac:dyDescent="0.2">
      <c r="A38" s="3" t="s">
        <v>64</v>
      </c>
      <c r="B38" s="9" t="s">
        <v>65</v>
      </c>
      <c r="C38" s="10">
        <f t="shared" si="0"/>
        <v>900000</v>
      </c>
      <c r="D38" s="11">
        <v>900000</v>
      </c>
      <c r="E38" s="11">
        <v>0</v>
      </c>
      <c r="F38" s="11">
        <v>0</v>
      </c>
    </row>
    <row r="39" spans="1:6" ht="51" x14ac:dyDescent="0.2">
      <c r="A39" s="3" t="s">
        <v>66</v>
      </c>
      <c r="B39" s="9" t="s">
        <v>67</v>
      </c>
      <c r="C39" s="10">
        <f t="shared" si="0"/>
        <v>100000</v>
      </c>
      <c r="D39" s="11">
        <v>100000</v>
      </c>
      <c r="E39" s="11">
        <v>0</v>
      </c>
      <c r="F39" s="11">
        <v>0</v>
      </c>
    </row>
    <row r="40" spans="1:6" x14ac:dyDescent="0.2">
      <c r="A40" s="3" t="s">
        <v>68</v>
      </c>
      <c r="B40" s="9" t="s">
        <v>69</v>
      </c>
      <c r="C40" s="10">
        <f t="shared" si="0"/>
        <v>402000</v>
      </c>
      <c r="D40" s="11">
        <v>402000</v>
      </c>
      <c r="E40" s="11">
        <v>0</v>
      </c>
      <c r="F40" s="11">
        <v>0</v>
      </c>
    </row>
    <row r="41" spans="1:6" x14ac:dyDescent="0.2">
      <c r="A41" s="3" t="s">
        <v>70</v>
      </c>
      <c r="B41" s="9" t="s">
        <v>71</v>
      </c>
      <c r="C41" s="10">
        <f t="shared" si="0"/>
        <v>290000</v>
      </c>
      <c r="D41" s="11">
        <v>290000</v>
      </c>
      <c r="E41" s="11">
        <v>0</v>
      </c>
      <c r="F41" s="11">
        <v>0</v>
      </c>
    </row>
    <row r="42" spans="1:6" x14ac:dyDescent="0.2">
      <c r="A42" s="3" t="s">
        <v>72</v>
      </c>
      <c r="B42" s="9" t="s">
        <v>73</v>
      </c>
      <c r="C42" s="10">
        <f t="shared" si="0"/>
        <v>1800000</v>
      </c>
      <c r="D42" s="11">
        <v>1800000</v>
      </c>
      <c r="E42" s="11">
        <v>0</v>
      </c>
      <c r="F42" s="11">
        <v>0</v>
      </c>
    </row>
    <row r="43" spans="1:6" x14ac:dyDescent="0.2">
      <c r="A43" s="3" t="s">
        <v>74</v>
      </c>
      <c r="B43" s="9" t="s">
        <v>75</v>
      </c>
      <c r="C43" s="10">
        <f t="shared" si="0"/>
        <v>200000</v>
      </c>
      <c r="D43" s="11">
        <v>200000</v>
      </c>
      <c r="E43" s="11">
        <v>0</v>
      </c>
      <c r="F43" s="11">
        <v>0</v>
      </c>
    </row>
    <row r="44" spans="1:6" x14ac:dyDescent="0.2">
      <c r="A44" s="5" t="s">
        <v>76</v>
      </c>
      <c r="B44" s="6" t="s">
        <v>77</v>
      </c>
      <c r="C44" s="7">
        <f t="shared" ref="C44:C75" si="1">D44 + E44</f>
        <v>16923000</v>
      </c>
      <c r="D44" s="8">
        <v>16923000</v>
      </c>
      <c r="E44" s="8">
        <v>0</v>
      </c>
      <c r="F44" s="8">
        <v>0</v>
      </c>
    </row>
    <row r="45" spans="1:6" x14ac:dyDescent="0.2">
      <c r="A45" s="3" t="s">
        <v>78</v>
      </c>
      <c r="B45" s="9" t="s">
        <v>79</v>
      </c>
      <c r="C45" s="10">
        <f t="shared" si="1"/>
        <v>495000</v>
      </c>
      <c r="D45" s="11">
        <v>495000</v>
      </c>
      <c r="E45" s="11">
        <v>0</v>
      </c>
      <c r="F45" s="11">
        <v>0</v>
      </c>
    </row>
    <row r="46" spans="1:6" x14ac:dyDescent="0.2">
      <c r="A46" s="3" t="s">
        <v>80</v>
      </c>
      <c r="B46" s="9" t="s">
        <v>81</v>
      </c>
      <c r="C46" s="10">
        <f t="shared" si="1"/>
        <v>16340000</v>
      </c>
      <c r="D46" s="11">
        <v>16340000</v>
      </c>
      <c r="E46" s="11">
        <v>0</v>
      </c>
      <c r="F46" s="11">
        <v>0</v>
      </c>
    </row>
    <row r="47" spans="1:6" ht="63.75" x14ac:dyDescent="0.2">
      <c r="A47" s="3" t="s">
        <v>82</v>
      </c>
      <c r="B47" s="9" t="s">
        <v>83</v>
      </c>
      <c r="C47" s="10">
        <f t="shared" si="1"/>
        <v>88000</v>
      </c>
      <c r="D47" s="11">
        <v>88000</v>
      </c>
      <c r="E47" s="11">
        <v>0</v>
      </c>
      <c r="F47" s="11">
        <v>0</v>
      </c>
    </row>
    <row r="48" spans="1:6" x14ac:dyDescent="0.2">
      <c r="A48" s="5" t="s">
        <v>84</v>
      </c>
      <c r="B48" s="6" t="s">
        <v>85</v>
      </c>
      <c r="C48" s="7">
        <f t="shared" si="1"/>
        <v>10000</v>
      </c>
      <c r="D48" s="8">
        <v>0</v>
      </c>
      <c r="E48" s="8">
        <v>10000</v>
      </c>
      <c r="F48" s="8">
        <v>0</v>
      </c>
    </row>
    <row r="49" spans="1:6" x14ac:dyDescent="0.2">
      <c r="A49" s="5" t="s">
        <v>86</v>
      </c>
      <c r="B49" s="6" t="s">
        <v>87</v>
      </c>
      <c r="C49" s="7">
        <f t="shared" si="1"/>
        <v>10000</v>
      </c>
      <c r="D49" s="8">
        <v>0</v>
      </c>
      <c r="E49" s="8">
        <v>10000</v>
      </c>
      <c r="F49" s="8">
        <v>0</v>
      </c>
    </row>
    <row r="50" spans="1:6" ht="63.75" x14ac:dyDescent="0.2">
      <c r="A50" s="3" t="s">
        <v>88</v>
      </c>
      <c r="B50" s="9" t="s">
        <v>89</v>
      </c>
      <c r="C50" s="10">
        <f t="shared" si="1"/>
        <v>10000</v>
      </c>
      <c r="D50" s="11">
        <v>0</v>
      </c>
      <c r="E50" s="11">
        <v>10000</v>
      </c>
      <c r="F50" s="11">
        <v>0</v>
      </c>
    </row>
    <row r="51" spans="1:6" x14ac:dyDescent="0.2">
      <c r="A51" s="5" t="s">
        <v>90</v>
      </c>
      <c r="B51" s="6" t="s">
        <v>91</v>
      </c>
      <c r="C51" s="7">
        <f t="shared" si="1"/>
        <v>4322000</v>
      </c>
      <c r="D51" s="8">
        <v>545500</v>
      </c>
      <c r="E51" s="8">
        <v>3776500</v>
      </c>
      <c r="F51" s="8">
        <v>0</v>
      </c>
    </row>
    <row r="52" spans="1:6" ht="25.5" x14ac:dyDescent="0.2">
      <c r="A52" s="5" t="s">
        <v>92</v>
      </c>
      <c r="B52" s="6" t="s">
        <v>93</v>
      </c>
      <c r="C52" s="7">
        <f t="shared" si="1"/>
        <v>95000</v>
      </c>
      <c r="D52" s="8">
        <v>95000</v>
      </c>
      <c r="E52" s="8">
        <v>0</v>
      </c>
      <c r="F52" s="8">
        <v>0</v>
      </c>
    </row>
    <row r="53" spans="1:6" x14ac:dyDescent="0.2">
      <c r="A53" s="5" t="s">
        <v>94</v>
      </c>
      <c r="B53" s="6" t="s">
        <v>95</v>
      </c>
      <c r="C53" s="7">
        <f t="shared" si="1"/>
        <v>95000</v>
      </c>
      <c r="D53" s="8">
        <v>95000</v>
      </c>
      <c r="E53" s="8">
        <v>0</v>
      </c>
      <c r="F53" s="8">
        <v>0</v>
      </c>
    </row>
    <row r="54" spans="1:6" x14ac:dyDescent="0.2">
      <c r="A54" s="3" t="s">
        <v>96</v>
      </c>
      <c r="B54" s="9" t="s">
        <v>97</v>
      </c>
      <c r="C54" s="10">
        <f t="shared" si="1"/>
        <v>50000</v>
      </c>
      <c r="D54" s="11">
        <v>50000</v>
      </c>
      <c r="E54" s="11">
        <v>0</v>
      </c>
      <c r="F54" s="11">
        <v>0</v>
      </c>
    </row>
    <row r="55" spans="1:6" ht="89.25" x14ac:dyDescent="0.2">
      <c r="A55" s="3" t="s">
        <v>98</v>
      </c>
      <c r="B55" s="9" t="s">
        <v>99</v>
      </c>
      <c r="C55" s="10">
        <f t="shared" si="1"/>
        <v>45000</v>
      </c>
      <c r="D55" s="11">
        <v>45000</v>
      </c>
      <c r="E55" s="11">
        <v>0</v>
      </c>
      <c r="F55" s="11">
        <v>0</v>
      </c>
    </row>
    <row r="56" spans="1:6" ht="25.5" x14ac:dyDescent="0.2">
      <c r="A56" s="5" t="s">
        <v>100</v>
      </c>
      <c r="B56" s="6" t="s">
        <v>101</v>
      </c>
      <c r="C56" s="7">
        <f t="shared" si="1"/>
        <v>350200</v>
      </c>
      <c r="D56" s="8">
        <v>350200</v>
      </c>
      <c r="E56" s="8">
        <v>0</v>
      </c>
      <c r="F56" s="8">
        <v>0</v>
      </c>
    </row>
    <row r="57" spans="1:6" x14ac:dyDescent="0.2">
      <c r="A57" s="5" t="s">
        <v>102</v>
      </c>
      <c r="B57" s="6" t="s">
        <v>103</v>
      </c>
      <c r="C57" s="7">
        <f t="shared" si="1"/>
        <v>350000</v>
      </c>
      <c r="D57" s="8">
        <v>350000</v>
      </c>
      <c r="E57" s="8">
        <v>0</v>
      </c>
      <c r="F57" s="8">
        <v>0</v>
      </c>
    </row>
    <row r="58" spans="1:6" ht="51" x14ac:dyDescent="0.2">
      <c r="A58" s="3" t="s">
        <v>104</v>
      </c>
      <c r="B58" s="9" t="s">
        <v>105</v>
      </c>
      <c r="C58" s="10">
        <f t="shared" si="1"/>
        <v>50000</v>
      </c>
      <c r="D58" s="11">
        <v>50000</v>
      </c>
      <c r="E58" s="11">
        <v>0</v>
      </c>
      <c r="F58" s="11">
        <v>0</v>
      </c>
    </row>
    <row r="59" spans="1:6" ht="25.5" x14ac:dyDescent="0.2">
      <c r="A59" s="3" t="s">
        <v>106</v>
      </c>
      <c r="B59" s="9" t="s">
        <v>107</v>
      </c>
      <c r="C59" s="10">
        <f t="shared" si="1"/>
        <v>75000</v>
      </c>
      <c r="D59" s="11">
        <v>75000</v>
      </c>
      <c r="E59" s="11">
        <v>0</v>
      </c>
      <c r="F59" s="11">
        <v>0</v>
      </c>
    </row>
    <row r="60" spans="1:6" ht="25.5" x14ac:dyDescent="0.2">
      <c r="A60" s="3" t="s">
        <v>108</v>
      </c>
      <c r="B60" s="9" t="s">
        <v>109</v>
      </c>
      <c r="C60" s="10">
        <f t="shared" si="1"/>
        <v>200000</v>
      </c>
      <c r="D60" s="11">
        <v>200000</v>
      </c>
      <c r="E60" s="11">
        <v>0</v>
      </c>
      <c r="F60" s="11">
        <v>0</v>
      </c>
    </row>
    <row r="61" spans="1:6" ht="114.75" x14ac:dyDescent="0.2">
      <c r="A61" s="3" t="s">
        <v>110</v>
      </c>
      <c r="B61" s="9" t="s">
        <v>111</v>
      </c>
      <c r="C61" s="10">
        <f t="shared" si="1"/>
        <v>25000</v>
      </c>
      <c r="D61" s="11">
        <v>25000</v>
      </c>
      <c r="E61" s="11">
        <v>0</v>
      </c>
      <c r="F61" s="11">
        <v>0</v>
      </c>
    </row>
    <row r="62" spans="1:6" x14ac:dyDescent="0.2">
      <c r="A62" s="5" t="s">
        <v>112</v>
      </c>
      <c r="B62" s="6" t="s">
        <v>113</v>
      </c>
      <c r="C62" s="7">
        <f t="shared" si="1"/>
        <v>200</v>
      </c>
      <c r="D62" s="8">
        <v>200</v>
      </c>
      <c r="E62" s="8">
        <v>0</v>
      </c>
      <c r="F62" s="8">
        <v>0</v>
      </c>
    </row>
    <row r="63" spans="1:6" ht="51" x14ac:dyDescent="0.2">
      <c r="A63" s="3" t="s">
        <v>114</v>
      </c>
      <c r="B63" s="9" t="s">
        <v>115</v>
      </c>
      <c r="C63" s="10">
        <f t="shared" si="1"/>
        <v>200</v>
      </c>
      <c r="D63" s="11">
        <v>200</v>
      </c>
      <c r="E63" s="11">
        <v>0</v>
      </c>
      <c r="F63" s="11">
        <v>0</v>
      </c>
    </row>
    <row r="64" spans="1:6" x14ac:dyDescent="0.2">
      <c r="A64" s="5" t="s">
        <v>116</v>
      </c>
      <c r="B64" s="6" t="s">
        <v>117</v>
      </c>
      <c r="C64" s="7">
        <f t="shared" si="1"/>
        <v>100300</v>
      </c>
      <c r="D64" s="8">
        <v>100300</v>
      </c>
      <c r="E64" s="8">
        <v>0</v>
      </c>
      <c r="F64" s="8">
        <v>0</v>
      </c>
    </row>
    <row r="65" spans="1:6" x14ac:dyDescent="0.2">
      <c r="A65" s="5" t="s">
        <v>118</v>
      </c>
      <c r="B65" s="6" t="s">
        <v>95</v>
      </c>
      <c r="C65" s="7">
        <f t="shared" si="1"/>
        <v>100300</v>
      </c>
      <c r="D65" s="8">
        <v>100300</v>
      </c>
      <c r="E65" s="8">
        <v>0</v>
      </c>
      <c r="F65" s="8">
        <v>0</v>
      </c>
    </row>
    <row r="66" spans="1:6" x14ac:dyDescent="0.2">
      <c r="A66" s="3" t="s">
        <v>119</v>
      </c>
      <c r="B66" s="9" t="s">
        <v>95</v>
      </c>
      <c r="C66" s="10">
        <f t="shared" si="1"/>
        <v>100300</v>
      </c>
      <c r="D66" s="11">
        <v>100300</v>
      </c>
      <c r="E66" s="11">
        <v>0</v>
      </c>
      <c r="F66" s="11">
        <v>0</v>
      </c>
    </row>
    <row r="67" spans="1:6" x14ac:dyDescent="0.2">
      <c r="A67" s="5" t="s">
        <v>120</v>
      </c>
      <c r="B67" s="6" t="s">
        <v>121</v>
      </c>
      <c r="C67" s="7">
        <f t="shared" si="1"/>
        <v>3776500</v>
      </c>
      <c r="D67" s="8">
        <v>0</v>
      </c>
      <c r="E67" s="8">
        <v>3776500</v>
      </c>
      <c r="F67" s="8">
        <v>0</v>
      </c>
    </row>
    <row r="68" spans="1:6" ht="38.25" x14ac:dyDescent="0.2">
      <c r="A68" s="5" t="s">
        <v>122</v>
      </c>
      <c r="B68" s="6" t="s">
        <v>123</v>
      </c>
      <c r="C68" s="7">
        <f t="shared" si="1"/>
        <v>3776500</v>
      </c>
      <c r="D68" s="8">
        <v>0</v>
      </c>
      <c r="E68" s="8">
        <v>3776500</v>
      </c>
      <c r="F68" s="8">
        <v>0</v>
      </c>
    </row>
    <row r="69" spans="1:6" ht="25.5" x14ac:dyDescent="0.2">
      <c r="A69" s="3" t="s">
        <v>124</v>
      </c>
      <c r="B69" s="9" t="s">
        <v>125</v>
      </c>
      <c r="C69" s="10">
        <f t="shared" si="1"/>
        <v>3571500</v>
      </c>
      <c r="D69" s="11">
        <v>0</v>
      </c>
      <c r="E69" s="11">
        <v>3571500</v>
      </c>
      <c r="F69" s="11">
        <v>0</v>
      </c>
    </row>
    <row r="70" spans="1:6" ht="51" x14ac:dyDescent="0.2">
      <c r="A70" s="3" t="s">
        <v>126</v>
      </c>
      <c r="B70" s="9" t="s">
        <v>127</v>
      </c>
      <c r="C70" s="10">
        <f t="shared" si="1"/>
        <v>205000</v>
      </c>
      <c r="D70" s="11">
        <v>0</v>
      </c>
      <c r="E70" s="11">
        <v>205000</v>
      </c>
      <c r="F70" s="11">
        <v>0</v>
      </c>
    </row>
    <row r="71" spans="1:6" ht="25.5" x14ac:dyDescent="0.2">
      <c r="A71" s="12"/>
      <c r="B71" s="12" t="s">
        <v>128</v>
      </c>
      <c r="C71" s="7">
        <f t="shared" si="1"/>
        <v>68378800</v>
      </c>
      <c r="D71" s="7">
        <v>64592300</v>
      </c>
      <c r="E71" s="7">
        <v>3786500</v>
      </c>
      <c r="F71" s="7">
        <v>0</v>
      </c>
    </row>
    <row r="72" spans="1:6" x14ac:dyDescent="0.2">
      <c r="A72" s="5" t="s">
        <v>129</v>
      </c>
      <c r="B72" s="6" t="s">
        <v>130</v>
      </c>
      <c r="C72" s="7">
        <f t="shared" si="1"/>
        <v>63785100</v>
      </c>
      <c r="D72" s="8">
        <v>63785100</v>
      </c>
      <c r="E72" s="8">
        <v>0</v>
      </c>
      <c r="F72" s="8">
        <v>0</v>
      </c>
    </row>
    <row r="73" spans="1:6" x14ac:dyDescent="0.2">
      <c r="A73" s="5" t="s">
        <v>131</v>
      </c>
      <c r="B73" s="6" t="s">
        <v>132</v>
      </c>
      <c r="C73" s="7">
        <f t="shared" si="1"/>
        <v>63785100</v>
      </c>
      <c r="D73" s="8">
        <v>63785100</v>
      </c>
      <c r="E73" s="8">
        <v>0</v>
      </c>
      <c r="F73" s="8">
        <v>0</v>
      </c>
    </row>
    <row r="74" spans="1:6" ht="25.5" x14ac:dyDescent="0.2">
      <c r="A74" s="5" t="s">
        <v>133</v>
      </c>
      <c r="B74" s="6" t="s">
        <v>134</v>
      </c>
      <c r="C74" s="7">
        <f t="shared" si="1"/>
        <v>62137000</v>
      </c>
      <c r="D74" s="8">
        <v>62137000</v>
      </c>
      <c r="E74" s="8">
        <v>0</v>
      </c>
      <c r="F74" s="8">
        <v>0</v>
      </c>
    </row>
    <row r="75" spans="1:6" x14ac:dyDescent="0.2">
      <c r="A75" s="3" t="s">
        <v>135</v>
      </c>
      <c r="B75" s="9" t="s">
        <v>136</v>
      </c>
      <c r="C75" s="10">
        <f t="shared" si="1"/>
        <v>56150200</v>
      </c>
      <c r="D75" s="11">
        <v>56150200</v>
      </c>
      <c r="E75" s="11">
        <v>0</v>
      </c>
      <c r="F75" s="11">
        <v>0</v>
      </c>
    </row>
    <row r="76" spans="1:6" ht="102" x14ac:dyDescent="0.2">
      <c r="A76" s="3" t="s">
        <v>137</v>
      </c>
      <c r="B76" s="9" t="s">
        <v>138</v>
      </c>
      <c r="C76" s="10">
        <f t="shared" ref="C76:C79" si="2">D76 + E76</f>
        <v>5986800</v>
      </c>
      <c r="D76" s="11">
        <v>5986800</v>
      </c>
      <c r="E76" s="11">
        <v>0</v>
      </c>
      <c r="F76" s="11">
        <v>0</v>
      </c>
    </row>
    <row r="77" spans="1:6" ht="25.5" x14ac:dyDescent="0.2">
      <c r="A77" s="5" t="s">
        <v>139</v>
      </c>
      <c r="B77" s="6" t="s">
        <v>140</v>
      </c>
      <c r="C77" s="7">
        <f t="shared" si="2"/>
        <v>1648100</v>
      </c>
      <c r="D77" s="8">
        <v>1648100</v>
      </c>
      <c r="E77" s="8">
        <v>0</v>
      </c>
      <c r="F77" s="8">
        <v>0</v>
      </c>
    </row>
    <row r="78" spans="1:6" ht="63.75" x14ac:dyDescent="0.2">
      <c r="A78" s="3" t="s">
        <v>141</v>
      </c>
      <c r="B78" s="9" t="s">
        <v>142</v>
      </c>
      <c r="C78" s="10">
        <f t="shared" si="2"/>
        <v>1648100</v>
      </c>
      <c r="D78" s="11">
        <v>1648100</v>
      </c>
      <c r="E78" s="11">
        <v>0</v>
      </c>
      <c r="F78" s="11">
        <v>0</v>
      </c>
    </row>
    <row r="79" spans="1:6" x14ac:dyDescent="0.2">
      <c r="A79" s="13" t="s">
        <v>144</v>
      </c>
      <c r="B79" s="12" t="s">
        <v>143</v>
      </c>
      <c r="C79" s="7">
        <f t="shared" si="2"/>
        <v>132163900</v>
      </c>
      <c r="D79" s="7">
        <v>128377400</v>
      </c>
      <c r="E79" s="7">
        <v>3786500</v>
      </c>
      <c r="F79" s="7">
        <v>0</v>
      </c>
    </row>
    <row r="81" spans="1:6" ht="15.75" x14ac:dyDescent="0.25">
      <c r="A81" s="102" t="s">
        <v>145</v>
      </c>
      <c r="B81" s="103"/>
      <c r="C81" s="103"/>
      <c r="D81" s="103"/>
      <c r="E81" s="103"/>
      <c r="F81" s="103"/>
    </row>
  </sheetData>
  <mergeCells count="9">
    <mergeCell ref="A81:F81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A19" workbookViewId="0">
      <selection activeCell="I16" sqref="I16"/>
    </sheetView>
  </sheetViews>
  <sheetFormatPr defaultRowHeight="12.75" x14ac:dyDescent="0.2"/>
  <cols>
    <col min="4" max="4" width="35.42578125" customWidth="1"/>
    <col min="5" max="5" width="13.5703125" customWidth="1"/>
    <col min="6" max="6" width="13.85546875" customWidth="1"/>
    <col min="7" max="7" width="13.5703125" customWidth="1"/>
    <col min="8" max="8" width="12.5703125" customWidth="1"/>
    <col min="9" max="9" width="11.7109375" customWidth="1"/>
    <col min="10" max="10" width="11" customWidth="1"/>
    <col min="12" max="12" width="12" customWidth="1"/>
    <col min="13" max="13" width="10.42578125" customWidth="1"/>
    <col min="16" max="16" width="14.42578125" customWidth="1"/>
  </cols>
  <sheetData>
    <row r="1" spans="1:16" x14ac:dyDescent="0.2">
      <c r="M1" t="s">
        <v>148</v>
      </c>
    </row>
    <row r="2" spans="1:16" x14ac:dyDescent="0.2">
      <c r="M2" t="s">
        <v>149</v>
      </c>
    </row>
    <row r="3" spans="1:16" x14ac:dyDescent="0.2">
      <c r="M3" t="s">
        <v>150</v>
      </c>
    </row>
    <row r="4" spans="1:16" x14ac:dyDescent="0.2">
      <c r="M4" t="s">
        <v>151</v>
      </c>
    </row>
    <row r="5" spans="1:16" x14ac:dyDescent="0.2">
      <c r="A5" s="104" t="s">
        <v>152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6" x14ac:dyDescent="0.2">
      <c r="A6" s="104" t="s">
        <v>153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6" x14ac:dyDescent="0.2">
      <c r="A7" s="1" t="s">
        <v>3</v>
      </c>
    </row>
    <row r="8" spans="1:16" x14ac:dyDescent="0.2">
      <c r="A8" t="s">
        <v>4</v>
      </c>
      <c r="P8" s="2" t="s">
        <v>5</v>
      </c>
    </row>
    <row r="9" spans="1:16" x14ac:dyDescent="0.2">
      <c r="A9" s="109" t="s">
        <v>154</v>
      </c>
      <c r="B9" s="109" t="s">
        <v>155</v>
      </c>
      <c r="C9" s="109" t="s">
        <v>156</v>
      </c>
      <c r="D9" s="106" t="s">
        <v>157</v>
      </c>
      <c r="E9" s="106" t="s">
        <v>9</v>
      </c>
      <c r="F9" s="106"/>
      <c r="G9" s="106"/>
      <c r="H9" s="106"/>
      <c r="I9" s="106"/>
      <c r="J9" s="106" t="s">
        <v>10</v>
      </c>
      <c r="K9" s="106"/>
      <c r="L9" s="106"/>
      <c r="M9" s="106"/>
      <c r="N9" s="106"/>
      <c r="O9" s="106"/>
      <c r="P9" s="107" t="s">
        <v>158</v>
      </c>
    </row>
    <row r="10" spans="1:16" x14ac:dyDescent="0.2">
      <c r="A10" s="106"/>
      <c r="B10" s="106"/>
      <c r="C10" s="106"/>
      <c r="D10" s="106"/>
      <c r="E10" s="107" t="s">
        <v>11</v>
      </c>
      <c r="F10" s="106" t="s">
        <v>159</v>
      </c>
      <c r="G10" s="106" t="s">
        <v>160</v>
      </c>
      <c r="H10" s="106"/>
      <c r="I10" s="106" t="s">
        <v>161</v>
      </c>
      <c r="J10" s="107" t="s">
        <v>11</v>
      </c>
      <c r="K10" s="106" t="s">
        <v>12</v>
      </c>
      <c r="L10" s="106" t="s">
        <v>159</v>
      </c>
      <c r="M10" s="106" t="s">
        <v>160</v>
      </c>
      <c r="N10" s="106"/>
      <c r="O10" s="106" t="s">
        <v>161</v>
      </c>
      <c r="P10" s="106"/>
    </row>
    <row r="11" spans="1:16" x14ac:dyDescent="0.2">
      <c r="A11" s="106"/>
      <c r="B11" s="106"/>
      <c r="C11" s="106"/>
      <c r="D11" s="106"/>
      <c r="E11" s="106"/>
      <c r="F11" s="106"/>
      <c r="G11" s="106" t="s">
        <v>162</v>
      </c>
      <c r="H11" s="106" t="s">
        <v>163</v>
      </c>
      <c r="I11" s="106"/>
      <c r="J11" s="106"/>
      <c r="K11" s="106"/>
      <c r="L11" s="106"/>
      <c r="M11" s="106" t="s">
        <v>162</v>
      </c>
      <c r="N11" s="106" t="s">
        <v>163</v>
      </c>
      <c r="O11" s="106"/>
      <c r="P11" s="106"/>
    </row>
    <row r="12" spans="1:16" x14ac:dyDescent="0.2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</row>
    <row r="13" spans="1:16" x14ac:dyDescent="0.2">
      <c r="A13" s="14">
        <v>1</v>
      </c>
      <c r="B13" s="14">
        <v>2</v>
      </c>
      <c r="C13" s="14">
        <v>3</v>
      </c>
      <c r="D13" s="14">
        <v>4</v>
      </c>
      <c r="E13" s="15">
        <v>5</v>
      </c>
      <c r="F13" s="14">
        <v>6</v>
      </c>
      <c r="G13" s="14">
        <v>7</v>
      </c>
      <c r="H13" s="14">
        <v>8</v>
      </c>
      <c r="I13" s="14">
        <v>9</v>
      </c>
      <c r="J13" s="15">
        <v>10</v>
      </c>
      <c r="K13" s="14">
        <v>11</v>
      </c>
      <c r="L13" s="14">
        <v>12</v>
      </c>
      <c r="M13" s="14">
        <v>13</v>
      </c>
      <c r="N13" s="14">
        <v>14</v>
      </c>
      <c r="O13" s="14">
        <v>15</v>
      </c>
      <c r="P13" s="15">
        <v>16</v>
      </c>
    </row>
    <row r="14" spans="1:16" ht="45" customHeight="1" x14ac:dyDescent="0.2">
      <c r="A14" s="5" t="s">
        <v>164</v>
      </c>
      <c r="B14" s="5" t="s">
        <v>165</v>
      </c>
      <c r="C14" s="5" t="s">
        <v>165</v>
      </c>
      <c r="D14" s="6" t="s">
        <v>339</v>
      </c>
      <c r="E14" s="16">
        <v>40652900</v>
      </c>
      <c r="F14" s="17">
        <v>34932900</v>
      </c>
      <c r="G14" s="17">
        <v>15044000</v>
      </c>
      <c r="H14" s="17">
        <v>1410000</v>
      </c>
      <c r="I14" s="17">
        <v>5720000</v>
      </c>
      <c r="J14" s="16">
        <v>95000</v>
      </c>
      <c r="K14" s="17">
        <v>0</v>
      </c>
      <c r="L14" s="17">
        <v>95000</v>
      </c>
      <c r="M14" s="17">
        <v>0</v>
      </c>
      <c r="N14" s="17">
        <v>0</v>
      </c>
      <c r="O14" s="17">
        <v>0</v>
      </c>
      <c r="P14" s="16">
        <f t="shared" ref="P14:P42" si="0">E14 + J14</f>
        <v>40747900</v>
      </c>
    </row>
    <row r="15" spans="1:16" ht="46.5" customHeight="1" x14ac:dyDescent="0.2">
      <c r="A15" s="5" t="s">
        <v>166</v>
      </c>
      <c r="B15" s="5" t="s">
        <v>165</v>
      </c>
      <c r="C15" s="5" t="s">
        <v>165</v>
      </c>
      <c r="D15" s="6" t="s">
        <v>340</v>
      </c>
      <c r="E15" s="16">
        <v>40652900</v>
      </c>
      <c r="F15" s="17">
        <v>34932900</v>
      </c>
      <c r="G15" s="17">
        <v>15044000</v>
      </c>
      <c r="H15" s="17">
        <v>1410000</v>
      </c>
      <c r="I15" s="17">
        <v>5720000</v>
      </c>
      <c r="J15" s="16">
        <v>95000</v>
      </c>
      <c r="K15" s="17">
        <v>0</v>
      </c>
      <c r="L15" s="17">
        <v>95000</v>
      </c>
      <c r="M15" s="17">
        <v>0</v>
      </c>
      <c r="N15" s="17">
        <v>0</v>
      </c>
      <c r="O15" s="17">
        <v>0</v>
      </c>
      <c r="P15" s="16">
        <f t="shared" si="0"/>
        <v>40747900</v>
      </c>
    </row>
    <row r="16" spans="1:16" ht="82.5" customHeight="1" x14ac:dyDescent="0.2">
      <c r="A16" s="14" t="s">
        <v>167</v>
      </c>
      <c r="B16" s="14" t="s">
        <v>168</v>
      </c>
      <c r="C16" s="14" t="s">
        <v>169</v>
      </c>
      <c r="D16" s="9" t="s">
        <v>170</v>
      </c>
      <c r="E16" s="18">
        <v>20480000</v>
      </c>
      <c r="F16" s="19">
        <v>19980000</v>
      </c>
      <c r="G16" s="19">
        <v>14700000</v>
      </c>
      <c r="H16" s="19">
        <v>1210000</v>
      </c>
      <c r="I16" s="19">
        <v>500000</v>
      </c>
      <c r="J16" s="18">
        <v>85000</v>
      </c>
      <c r="K16" s="19">
        <v>0</v>
      </c>
      <c r="L16" s="19">
        <v>85000</v>
      </c>
      <c r="M16" s="19">
        <v>0</v>
      </c>
      <c r="N16" s="19">
        <v>0</v>
      </c>
      <c r="O16" s="19">
        <v>0</v>
      </c>
      <c r="P16" s="18">
        <f t="shared" si="0"/>
        <v>20565000</v>
      </c>
    </row>
    <row r="17" spans="1:16" ht="95.25" customHeight="1" x14ac:dyDescent="0.2">
      <c r="A17" s="14" t="s">
        <v>171</v>
      </c>
      <c r="B17" s="14" t="s">
        <v>172</v>
      </c>
      <c r="C17" s="14" t="s">
        <v>173</v>
      </c>
      <c r="D17" s="9" t="s">
        <v>174</v>
      </c>
      <c r="E17" s="18">
        <v>470000</v>
      </c>
      <c r="F17" s="19">
        <v>450000</v>
      </c>
      <c r="G17" s="19">
        <v>344000</v>
      </c>
      <c r="H17" s="19">
        <v>0</v>
      </c>
      <c r="I17" s="19">
        <v>20000</v>
      </c>
      <c r="J17" s="18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8">
        <f t="shared" si="0"/>
        <v>470000</v>
      </c>
    </row>
    <row r="18" spans="1:16" ht="100.5" customHeight="1" x14ac:dyDescent="0.2">
      <c r="A18" s="14" t="s">
        <v>175</v>
      </c>
      <c r="B18" s="14" t="s">
        <v>176</v>
      </c>
      <c r="C18" s="14" t="s">
        <v>177</v>
      </c>
      <c r="D18" s="9" t="s">
        <v>178</v>
      </c>
      <c r="E18" s="18">
        <v>300000</v>
      </c>
      <c r="F18" s="19">
        <v>300000</v>
      </c>
      <c r="G18" s="19">
        <v>0</v>
      </c>
      <c r="H18" s="19">
        <v>0</v>
      </c>
      <c r="I18" s="19">
        <v>0</v>
      </c>
      <c r="J18" s="18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8">
        <f t="shared" si="0"/>
        <v>300000</v>
      </c>
    </row>
    <row r="19" spans="1:16" ht="72.75" customHeight="1" x14ac:dyDescent="0.2">
      <c r="A19" s="14" t="s">
        <v>179</v>
      </c>
      <c r="B19" s="14" t="s">
        <v>180</v>
      </c>
      <c r="C19" s="14" t="s">
        <v>181</v>
      </c>
      <c r="D19" s="9" t="s">
        <v>182</v>
      </c>
      <c r="E19" s="18">
        <v>300000</v>
      </c>
      <c r="F19" s="19">
        <v>300000</v>
      </c>
      <c r="G19" s="19">
        <v>0</v>
      </c>
      <c r="H19" s="19">
        <v>0</v>
      </c>
      <c r="I19" s="19">
        <v>0</v>
      </c>
      <c r="J19" s="18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8">
        <f t="shared" si="0"/>
        <v>300000</v>
      </c>
    </row>
    <row r="20" spans="1:16" ht="44.25" customHeight="1" x14ac:dyDescent="0.2">
      <c r="A20" s="14" t="s">
        <v>183</v>
      </c>
      <c r="B20" s="14" t="s">
        <v>184</v>
      </c>
      <c r="C20" s="14" t="s">
        <v>185</v>
      </c>
      <c r="D20" s="9" t="s">
        <v>186</v>
      </c>
      <c r="E20" s="18">
        <v>3502500</v>
      </c>
      <c r="F20" s="19">
        <v>3502500</v>
      </c>
      <c r="G20" s="19">
        <v>0</v>
      </c>
      <c r="H20" s="19">
        <v>0</v>
      </c>
      <c r="I20" s="19">
        <v>0</v>
      </c>
      <c r="J20" s="18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8">
        <f t="shared" si="0"/>
        <v>3502500</v>
      </c>
    </row>
    <row r="21" spans="1:16" ht="78" customHeight="1" x14ac:dyDescent="0.2">
      <c r="A21" s="14" t="s">
        <v>187</v>
      </c>
      <c r="B21" s="14" t="s">
        <v>188</v>
      </c>
      <c r="C21" s="14" t="s">
        <v>189</v>
      </c>
      <c r="D21" s="9" t="s">
        <v>190</v>
      </c>
      <c r="E21" s="18">
        <v>1500000</v>
      </c>
      <c r="F21" s="19">
        <v>0</v>
      </c>
      <c r="G21" s="19">
        <v>0</v>
      </c>
      <c r="H21" s="19">
        <v>0</v>
      </c>
      <c r="I21" s="19">
        <v>1500000</v>
      </c>
      <c r="J21" s="18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8">
        <f t="shared" si="0"/>
        <v>1500000</v>
      </c>
    </row>
    <row r="22" spans="1:16" ht="49.5" customHeight="1" x14ac:dyDescent="0.2">
      <c r="A22" s="14" t="s">
        <v>191</v>
      </c>
      <c r="B22" s="14" t="s">
        <v>192</v>
      </c>
      <c r="C22" s="14" t="s">
        <v>189</v>
      </c>
      <c r="D22" s="9" t="s">
        <v>193</v>
      </c>
      <c r="E22" s="18">
        <v>9000000</v>
      </c>
      <c r="F22" s="19">
        <v>5300000</v>
      </c>
      <c r="G22" s="19">
        <v>0</v>
      </c>
      <c r="H22" s="19">
        <v>200000</v>
      </c>
      <c r="I22" s="19">
        <v>3700000</v>
      </c>
      <c r="J22" s="18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8">
        <f t="shared" si="0"/>
        <v>9000000</v>
      </c>
    </row>
    <row r="23" spans="1:16" ht="79.5" customHeight="1" x14ac:dyDescent="0.2">
      <c r="A23" s="14" t="s">
        <v>194</v>
      </c>
      <c r="B23" s="14" t="s">
        <v>195</v>
      </c>
      <c r="C23" s="14" t="s">
        <v>196</v>
      </c>
      <c r="D23" s="9" t="s">
        <v>197</v>
      </c>
      <c r="E23" s="18">
        <v>4500400</v>
      </c>
      <c r="F23" s="19">
        <v>4500400</v>
      </c>
      <c r="G23" s="19">
        <v>0</v>
      </c>
      <c r="H23" s="19">
        <v>0</v>
      </c>
      <c r="I23" s="19">
        <v>0</v>
      </c>
      <c r="J23" s="18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8">
        <f t="shared" si="0"/>
        <v>4500400</v>
      </c>
    </row>
    <row r="24" spans="1:16" ht="86.25" customHeight="1" x14ac:dyDescent="0.2">
      <c r="A24" s="14" t="s">
        <v>198</v>
      </c>
      <c r="B24" s="14" t="s">
        <v>199</v>
      </c>
      <c r="C24" s="14" t="s">
        <v>200</v>
      </c>
      <c r="D24" s="9" t="s">
        <v>201</v>
      </c>
      <c r="E24" s="18">
        <v>300000</v>
      </c>
      <c r="F24" s="19">
        <v>300000</v>
      </c>
      <c r="G24" s="19">
        <v>0</v>
      </c>
      <c r="H24" s="19">
        <v>0</v>
      </c>
      <c r="I24" s="19">
        <v>0</v>
      </c>
      <c r="J24" s="18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8">
        <f t="shared" si="0"/>
        <v>300000</v>
      </c>
    </row>
    <row r="25" spans="1:16" ht="25.5" x14ac:dyDescent="0.2">
      <c r="A25" s="14" t="s">
        <v>202</v>
      </c>
      <c r="B25" s="14" t="s">
        <v>203</v>
      </c>
      <c r="C25" s="14" t="s">
        <v>204</v>
      </c>
      <c r="D25" s="9" t="s">
        <v>205</v>
      </c>
      <c r="E25" s="18">
        <v>300000</v>
      </c>
      <c r="F25" s="19">
        <v>300000</v>
      </c>
      <c r="G25" s="19">
        <v>0</v>
      </c>
      <c r="H25" s="19">
        <v>0</v>
      </c>
      <c r="I25" s="19">
        <v>0</v>
      </c>
      <c r="J25" s="18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8">
        <f t="shared" si="0"/>
        <v>300000</v>
      </c>
    </row>
    <row r="26" spans="1:16" ht="58.5" customHeight="1" x14ac:dyDescent="0.2">
      <c r="A26" s="14" t="s">
        <v>206</v>
      </c>
      <c r="B26" s="14" t="s">
        <v>207</v>
      </c>
      <c r="C26" s="14" t="s">
        <v>208</v>
      </c>
      <c r="D26" s="9" t="s">
        <v>209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8">
        <v>10000</v>
      </c>
      <c r="K26" s="19">
        <v>0</v>
      </c>
      <c r="L26" s="19">
        <v>10000</v>
      </c>
      <c r="M26" s="19">
        <v>0</v>
      </c>
      <c r="N26" s="19">
        <v>0</v>
      </c>
      <c r="O26" s="19">
        <v>0</v>
      </c>
      <c r="P26" s="18">
        <f t="shared" si="0"/>
        <v>10000</v>
      </c>
    </row>
    <row r="27" spans="1:16" ht="51.75" customHeight="1" x14ac:dyDescent="0.2">
      <c r="A27" s="5" t="s">
        <v>210</v>
      </c>
      <c r="B27" s="5" t="s">
        <v>165</v>
      </c>
      <c r="C27" s="5" t="s">
        <v>165</v>
      </c>
      <c r="D27" s="6" t="s">
        <v>211</v>
      </c>
      <c r="E27" s="16">
        <v>86258400</v>
      </c>
      <c r="F27" s="17">
        <v>85848400</v>
      </c>
      <c r="G27" s="17">
        <v>52856200</v>
      </c>
      <c r="H27" s="17">
        <v>9904100</v>
      </c>
      <c r="I27" s="17">
        <v>410000</v>
      </c>
      <c r="J27" s="16">
        <v>3691500</v>
      </c>
      <c r="K27" s="17">
        <v>0</v>
      </c>
      <c r="L27" s="17">
        <v>3691500</v>
      </c>
      <c r="M27" s="17">
        <v>459000</v>
      </c>
      <c r="N27" s="17">
        <v>0</v>
      </c>
      <c r="O27" s="17">
        <v>0</v>
      </c>
      <c r="P27" s="16">
        <f t="shared" si="0"/>
        <v>89949900</v>
      </c>
    </row>
    <row r="28" spans="1:16" ht="50.25" customHeight="1" x14ac:dyDescent="0.2">
      <c r="A28" s="5" t="s">
        <v>212</v>
      </c>
      <c r="B28" s="5" t="s">
        <v>165</v>
      </c>
      <c r="C28" s="5" t="s">
        <v>165</v>
      </c>
      <c r="D28" s="6" t="s">
        <v>211</v>
      </c>
      <c r="E28" s="16">
        <v>86258400</v>
      </c>
      <c r="F28" s="17">
        <v>85848400</v>
      </c>
      <c r="G28" s="17">
        <v>52856200</v>
      </c>
      <c r="H28" s="17">
        <v>9904100</v>
      </c>
      <c r="I28" s="17">
        <v>410000</v>
      </c>
      <c r="J28" s="16">
        <v>3691500</v>
      </c>
      <c r="K28" s="17">
        <v>0</v>
      </c>
      <c r="L28" s="17">
        <v>3691500</v>
      </c>
      <c r="M28" s="17">
        <v>459000</v>
      </c>
      <c r="N28" s="17">
        <v>0</v>
      </c>
      <c r="O28" s="17">
        <v>0</v>
      </c>
      <c r="P28" s="16">
        <f t="shared" si="0"/>
        <v>89949900</v>
      </c>
    </row>
    <row r="29" spans="1:16" ht="53.25" customHeight="1" x14ac:dyDescent="0.2">
      <c r="A29" s="14" t="s">
        <v>213</v>
      </c>
      <c r="B29" s="14" t="s">
        <v>214</v>
      </c>
      <c r="C29" s="14" t="s">
        <v>169</v>
      </c>
      <c r="D29" s="9" t="s">
        <v>215</v>
      </c>
      <c r="E29" s="18">
        <v>2810000</v>
      </c>
      <c r="F29" s="19">
        <v>2740000</v>
      </c>
      <c r="G29" s="19">
        <v>2100000</v>
      </c>
      <c r="H29" s="19">
        <v>25000</v>
      </c>
      <c r="I29" s="19">
        <v>70000</v>
      </c>
      <c r="J29" s="18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8">
        <f t="shared" si="0"/>
        <v>2810000</v>
      </c>
    </row>
    <row r="30" spans="1:16" ht="25.5" customHeight="1" x14ac:dyDescent="0.2">
      <c r="A30" s="14" t="s">
        <v>216</v>
      </c>
      <c r="B30" s="14" t="s">
        <v>177</v>
      </c>
      <c r="C30" s="14" t="s">
        <v>217</v>
      </c>
      <c r="D30" s="9" t="s">
        <v>218</v>
      </c>
      <c r="E30" s="18">
        <v>36717000</v>
      </c>
      <c r="F30" s="19">
        <v>36717000</v>
      </c>
      <c r="G30" s="19">
        <v>26012000</v>
      </c>
      <c r="H30" s="19">
        <v>3120000</v>
      </c>
      <c r="I30" s="19">
        <v>0</v>
      </c>
      <c r="J30" s="18">
        <v>3011500</v>
      </c>
      <c r="K30" s="19">
        <v>0</v>
      </c>
      <c r="L30" s="19">
        <v>3011500</v>
      </c>
      <c r="M30" s="19">
        <v>0</v>
      </c>
      <c r="N30" s="19">
        <v>0</v>
      </c>
      <c r="O30" s="19">
        <v>0</v>
      </c>
      <c r="P30" s="18">
        <f t="shared" si="0"/>
        <v>39728500</v>
      </c>
    </row>
    <row r="31" spans="1:16" ht="57.75" customHeight="1" x14ac:dyDescent="0.2">
      <c r="A31" s="14" t="s">
        <v>219</v>
      </c>
      <c r="B31" s="14" t="s">
        <v>220</v>
      </c>
      <c r="C31" s="14" t="s">
        <v>221</v>
      </c>
      <c r="D31" s="9" t="s">
        <v>222</v>
      </c>
      <c r="E31" s="18">
        <v>33618700</v>
      </c>
      <c r="F31" s="19">
        <v>33418700</v>
      </c>
      <c r="G31" s="19">
        <v>16900000</v>
      </c>
      <c r="H31" s="19">
        <v>6228100</v>
      </c>
      <c r="I31" s="19">
        <v>200000</v>
      </c>
      <c r="J31" s="18">
        <v>120000</v>
      </c>
      <c r="K31" s="19">
        <v>0</v>
      </c>
      <c r="L31" s="19">
        <v>120000</v>
      </c>
      <c r="M31" s="19">
        <v>0</v>
      </c>
      <c r="N31" s="19">
        <v>0</v>
      </c>
      <c r="O31" s="19">
        <v>0</v>
      </c>
      <c r="P31" s="18">
        <f t="shared" si="0"/>
        <v>33738700</v>
      </c>
    </row>
    <row r="32" spans="1:16" ht="57" customHeight="1" x14ac:dyDescent="0.2">
      <c r="A32" s="14" t="s">
        <v>223</v>
      </c>
      <c r="B32" s="14" t="s">
        <v>224</v>
      </c>
      <c r="C32" s="14" t="s">
        <v>221</v>
      </c>
      <c r="D32" s="9" t="s">
        <v>225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8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8">
        <f t="shared" si="0"/>
        <v>0</v>
      </c>
    </row>
    <row r="33" spans="1:16" ht="43.5" customHeight="1" x14ac:dyDescent="0.2">
      <c r="A33" s="14" t="s">
        <v>226</v>
      </c>
      <c r="B33" s="14" t="s">
        <v>227</v>
      </c>
      <c r="C33" s="14" t="s">
        <v>228</v>
      </c>
      <c r="D33" s="9" t="s">
        <v>229</v>
      </c>
      <c r="E33" s="18">
        <v>7609700</v>
      </c>
      <c r="F33" s="19">
        <v>7469700</v>
      </c>
      <c r="G33" s="19">
        <v>5994200</v>
      </c>
      <c r="H33" s="19">
        <v>143000</v>
      </c>
      <c r="I33" s="19">
        <v>140000</v>
      </c>
      <c r="J33" s="18">
        <v>560000</v>
      </c>
      <c r="K33" s="19">
        <v>0</v>
      </c>
      <c r="L33" s="19">
        <v>560000</v>
      </c>
      <c r="M33" s="19">
        <v>459000</v>
      </c>
      <c r="N33" s="19">
        <v>0</v>
      </c>
      <c r="O33" s="19">
        <v>0</v>
      </c>
      <c r="P33" s="18">
        <f t="shared" si="0"/>
        <v>8169700</v>
      </c>
    </row>
    <row r="34" spans="1:16" ht="57" customHeight="1" x14ac:dyDescent="0.2">
      <c r="A34" s="14" t="s">
        <v>230</v>
      </c>
      <c r="B34" s="14" t="s">
        <v>231</v>
      </c>
      <c r="C34" s="14" t="s">
        <v>232</v>
      </c>
      <c r="D34" s="9" t="s">
        <v>233</v>
      </c>
      <c r="E34" s="18">
        <v>641000</v>
      </c>
      <c r="F34" s="19">
        <v>641000</v>
      </c>
      <c r="G34" s="19">
        <v>250000</v>
      </c>
      <c r="H34" s="19">
        <v>228000</v>
      </c>
      <c r="I34" s="19">
        <v>0</v>
      </c>
      <c r="J34" s="18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8">
        <f t="shared" si="0"/>
        <v>641000</v>
      </c>
    </row>
    <row r="35" spans="1:16" ht="46.5" customHeight="1" x14ac:dyDescent="0.2">
      <c r="A35" s="14" t="s">
        <v>234</v>
      </c>
      <c r="B35" s="14" t="s">
        <v>235</v>
      </c>
      <c r="C35" s="14" t="s">
        <v>236</v>
      </c>
      <c r="D35" s="9" t="s">
        <v>237</v>
      </c>
      <c r="E35" s="18">
        <v>2030000</v>
      </c>
      <c r="F35" s="19">
        <v>2030000</v>
      </c>
      <c r="G35" s="19">
        <v>0</v>
      </c>
      <c r="H35" s="19">
        <v>0</v>
      </c>
      <c r="I35" s="19">
        <v>0</v>
      </c>
      <c r="J35" s="18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8">
        <f t="shared" si="0"/>
        <v>2030000</v>
      </c>
    </row>
    <row r="36" spans="1:16" ht="44.25" customHeight="1" x14ac:dyDescent="0.2">
      <c r="A36" s="14" t="s">
        <v>238</v>
      </c>
      <c r="B36" s="14" t="s">
        <v>239</v>
      </c>
      <c r="C36" s="14" t="s">
        <v>240</v>
      </c>
      <c r="D36" s="9" t="s">
        <v>241</v>
      </c>
      <c r="E36" s="18">
        <v>600000</v>
      </c>
      <c r="F36" s="19">
        <v>600000</v>
      </c>
      <c r="G36" s="19">
        <v>0</v>
      </c>
      <c r="H36" s="19">
        <v>0</v>
      </c>
      <c r="I36" s="19">
        <v>0</v>
      </c>
      <c r="J36" s="18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8">
        <f t="shared" si="0"/>
        <v>600000</v>
      </c>
    </row>
    <row r="37" spans="1:16" ht="36.75" customHeight="1" x14ac:dyDescent="0.2">
      <c r="A37" s="14" t="s">
        <v>242</v>
      </c>
      <c r="B37" s="14" t="s">
        <v>243</v>
      </c>
      <c r="C37" s="14" t="s">
        <v>244</v>
      </c>
      <c r="D37" s="9" t="s">
        <v>245</v>
      </c>
      <c r="E37" s="18">
        <v>1060000</v>
      </c>
      <c r="F37" s="19">
        <v>1060000</v>
      </c>
      <c r="G37" s="19">
        <v>800000</v>
      </c>
      <c r="H37" s="19">
        <v>10000</v>
      </c>
      <c r="I37" s="19">
        <v>0</v>
      </c>
      <c r="J37" s="18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8">
        <f t="shared" si="0"/>
        <v>1060000</v>
      </c>
    </row>
    <row r="38" spans="1:16" ht="56.25" customHeight="1" x14ac:dyDescent="0.2">
      <c r="A38" s="14" t="s">
        <v>246</v>
      </c>
      <c r="B38" s="14" t="s">
        <v>247</v>
      </c>
      <c r="C38" s="14" t="s">
        <v>248</v>
      </c>
      <c r="D38" s="9" t="s">
        <v>249</v>
      </c>
      <c r="E38" s="18">
        <v>1172000</v>
      </c>
      <c r="F38" s="19">
        <v>1172000</v>
      </c>
      <c r="G38" s="19">
        <v>800000</v>
      </c>
      <c r="H38" s="19">
        <v>150000</v>
      </c>
      <c r="I38" s="19">
        <v>0</v>
      </c>
      <c r="J38" s="18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8">
        <f t="shared" si="0"/>
        <v>1172000</v>
      </c>
    </row>
    <row r="39" spans="1:16" ht="39.75" customHeight="1" x14ac:dyDescent="0.2">
      <c r="A39" s="5" t="s">
        <v>250</v>
      </c>
      <c r="B39" s="5" t="s">
        <v>165</v>
      </c>
      <c r="C39" s="5" t="s">
        <v>165</v>
      </c>
      <c r="D39" s="6" t="s">
        <v>251</v>
      </c>
      <c r="E39" s="16">
        <v>1466100</v>
      </c>
      <c r="F39" s="17">
        <v>1466100</v>
      </c>
      <c r="G39" s="17">
        <v>1152500</v>
      </c>
      <c r="H39" s="17">
        <v>0</v>
      </c>
      <c r="I39" s="17">
        <v>0</v>
      </c>
      <c r="J39" s="16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6">
        <f t="shared" si="0"/>
        <v>1466100</v>
      </c>
    </row>
    <row r="40" spans="1:16" ht="40.5" customHeight="1" x14ac:dyDescent="0.2">
      <c r="A40" s="5" t="s">
        <v>252</v>
      </c>
      <c r="B40" s="5" t="s">
        <v>165</v>
      </c>
      <c r="C40" s="5" t="s">
        <v>165</v>
      </c>
      <c r="D40" s="6" t="s">
        <v>251</v>
      </c>
      <c r="E40" s="16">
        <v>1466100</v>
      </c>
      <c r="F40" s="17">
        <v>1466100</v>
      </c>
      <c r="G40" s="17">
        <v>1152500</v>
      </c>
      <c r="H40" s="17">
        <v>0</v>
      </c>
      <c r="I40" s="17">
        <v>0</v>
      </c>
      <c r="J40" s="16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6">
        <f t="shared" si="0"/>
        <v>1466100</v>
      </c>
    </row>
    <row r="41" spans="1:16" ht="56.25" customHeight="1" x14ac:dyDescent="0.2">
      <c r="A41" s="14" t="s">
        <v>253</v>
      </c>
      <c r="B41" s="14" t="s">
        <v>214</v>
      </c>
      <c r="C41" s="14" t="s">
        <v>169</v>
      </c>
      <c r="D41" s="9" t="s">
        <v>215</v>
      </c>
      <c r="E41" s="18">
        <v>1466100</v>
      </c>
      <c r="F41" s="19">
        <v>1466100</v>
      </c>
      <c r="G41" s="19">
        <v>1152500</v>
      </c>
      <c r="H41" s="19">
        <v>0</v>
      </c>
      <c r="I41" s="19">
        <v>0</v>
      </c>
      <c r="J41" s="18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8">
        <f t="shared" si="0"/>
        <v>1466100</v>
      </c>
    </row>
    <row r="42" spans="1:16" x14ac:dyDescent="0.2">
      <c r="A42" s="13" t="s">
        <v>144</v>
      </c>
      <c r="B42" s="13" t="s">
        <v>144</v>
      </c>
      <c r="C42" s="13" t="s">
        <v>144</v>
      </c>
      <c r="D42" s="12" t="s">
        <v>254</v>
      </c>
      <c r="E42" s="16">
        <v>128377400</v>
      </c>
      <c r="F42" s="16">
        <v>122247400</v>
      </c>
      <c r="G42" s="16">
        <v>69052700</v>
      </c>
      <c r="H42" s="16">
        <v>11314100</v>
      </c>
      <c r="I42" s="16">
        <v>6130000</v>
      </c>
      <c r="J42" s="16">
        <v>3786500</v>
      </c>
      <c r="K42" s="16">
        <v>0</v>
      </c>
      <c r="L42" s="16">
        <v>3786500</v>
      </c>
      <c r="M42" s="16">
        <v>459000</v>
      </c>
      <c r="N42" s="16">
        <v>0</v>
      </c>
      <c r="O42" s="16">
        <v>0</v>
      </c>
      <c r="P42" s="16">
        <f t="shared" si="0"/>
        <v>132163900</v>
      </c>
    </row>
    <row r="44" spans="1:16" x14ac:dyDescent="0.2">
      <c r="A44" s="110" t="s">
        <v>255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</row>
  </sheetData>
  <mergeCells count="23">
    <mergeCell ref="A44:P44"/>
    <mergeCell ref="M10:N10"/>
    <mergeCell ref="O10:O12"/>
    <mergeCell ref="G11:G12"/>
    <mergeCell ref="H11:H12"/>
    <mergeCell ref="M11:M12"/>
    <mergeCell ref="N11:N12"/>
    <mergeCell ref="F10:F12"/>
    <mergeCell ref="G10:H10"/>
    <mergeCell ref="I10:I12"/>
    <mergeCell ref="J10:J12"/>
    <mergeCell ref="K10:K12"/>
    <mergeCell ref="L10:L12"/>
    <mergeCell ref="A5:P5"/>
    <mergeCell ref="A6:P6"/>
    <mergeCell ref="A9:A12"/>
    <mergeCell ref="B9:B12"/>
    <mergeCell ref="C9:C12"/>
    <mergeCell ref="D9:D12"/>
    <mergeCell ref="E9:I9"/>
    <mergeCell ref="J9:O9"/>
    <mergeCell ref="P9:P12"/>
    <mergeCell ref="E10:E12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opLeftCell="A13" zoomScaleNormal="100" workbookViewId="0">
      <selection activeCell="C25" sqref="C25"/>
    </sheetView>
  </sheetViews>
  <sheetFormatPr defaultRowHeight="12.75" x14ac:dyDescent="0.2"/>
  <cols>
    <col min="1" max="1" width="23.42578125" customWidth="1"/>
    <col min="3" max="3" width="40.28515625" customWidth="1"/>
    <col min="4" max="4" width="18.7109375" customWidth="1"/>
  </cols>
  <sheetData>
    <row r="1" spans="1:4" x14ac:dyDescent="0.2">
      <c r="A1" s="20"/>
      <c r="B1" s="21"/>
      <c r="C1" s="112" t="s">
        <v>256</v>
      </c>
      <c r="D1" s="113"/>
    </row>
    <row r="2" spans="1:4" x14ac:dyDescent="0.2">
      <c r="A2" s="21"/>
      <c r="B2" s="21"/>
      <c r="C2" s="114" t="s">
        <v>149</v>
      </c>
      <c r="D2" s="113"/>
    </row>
    <row r="3" spans="1:4" x14ac:dyDescent="0.2">
      <c r="A3" s="21"/>
      <c r="B3" s="21"/>
      <c r="C3" s="112" t="s">
        <v>257</v>
      </c>
      <c r="D3" s="113"/>
    </row>
    <row r="4" spans="1:4" x14ac:dyDescent="0.2">
      <c r="A4" s="21"/>
      <c r="B4" s="21"/>
      <c r="C4" s="22"/>
      <c r="D4" s="20" t="s">
        <v>151</v>
      </c>
    </row>
    <row r="5" spans="1:4" x14ac:dyDescent="0.2">
      <c r="A5" s="115" t="s">
        <v>258</v>
      </c>
      <c r="B5" s="110"/>
      <c r="C5" s="110"/>
      <c r="D5" s="110"/>
    </row>
    <row r="6" spans="1:4" x14ac:dyDescent="0.2">
      <c r="A6" s="116" t="s">
        <v>3</v>
      </c>
      <c r="B6" s="110"/>
      <c r="C6" s="110"/>
      <c r="D6" s="110"/>
    </row>
    <row r="7" spans="1:4" x14ac:dyDescent="0.2">
      <c r="A7" s="110" t="s">
        <v>4</v>
      </c>
      <c r="B7" s="110"/>
      <c r="C7" s="110"/>
      <c r="D7" s="110"/>
    </row>
    <row r="8" spans="1:4" ht="15" x14ac:dyDescent="0.25">
      <c r="A8" s="23" t="s">
        <v>259</v>
      </c>
      <c r="B8" s="21"/>
      <c r="C8" s="21"/>
      <c r="D8" s="21"/>
    </row>
    <row r="9" spans="1:4" x14ac:dyDescent="0.2">
      <c r="A9" s="21"/>
      <c r="B9" s="21"/>
      <c r="C9" s="21"/>
      <c r="D9" s="22" t="s">
        <v>5</v>
      </c>
    </row>
    <row r="10" spans="1:4" ht="25.5" x14ac:dyDescent="0.2">
      <c r="A10" s="24" t="s">
        <v>260</v>
      </c>
      <c r="B10" s="120" t="s">
        <v>261</v>
      </c>
      <c r="C10" s="121"/>
      <c r="D10" s="25" t="s">
        <v>8</v>
      </c>
    </row>
    <row r="11" spans="1:4" x14ac:dyDescent="0.2">
      <c r="A11" s="26">
        <v>1</v>
      </c>
      <c r="B11" s="122">
        <v>2</v>
      </c>
      <c r="C11" s="123"/>
      <c r="D11" s="27">
        <v>3</v>
      </c>
    </row>
    <row r="12" spans="1:4" x14ac:dyDescent="0.2">
      <c r="A12" s="124" t="s">
        <v>262</v>
      </c>
      <c r="B12" s="125"/>
      <c r="C12" s="125"/>
      <c r="D12" s="125"/>
    </row>
    <row r="13" spans="1:4" x14ac:dyDescent="0.2">
      <c r="A13" s="28" t="s">
        <v>135</v>
      </c>
      <c r="B13" s="29" t="s">
        <v>136</v>
      </c>
      <c r="C13" s="30"/>
      <c r="D13" s="79">
        <v>56150200</v>
      </c>
    </row>
    <row r="14" spans="1:4" x14ac:dyDescent="0.2">
      <c r="A14" s="31" t="s">
        <v>263</v>
      </c>
      <c r="B14" s="32" t="s">
        <v>264</v>
      </c>
      <c r="C14" s="33"/>
      <c r="D14" s="34">
        <v>56150200</v>
      </c>
    </row>
    <row r="15" spans="1:4" ht="93.75" customHeight="1" x14ac:dyDescent="0.2">
      <c r="A15" s="28" t="s">
        <v>137</v>
      </c>
      <c r="B15" s="29" t="s">
        <v>138</v>
      </c>
      <c r="C15" s="30"/>
      <c r="D15" s="79">
        <v>5986800</v>
      </c>
    </row>
    <row r="16" spans="1:4" x14ac:dyDescent="0.2">
      <c r="A16" s="31" t="s">
        <v>263</v>
      </c>
      <c r="B16" s="32" t="s">
        <v>264</v>
      </c>
      <c r="C16" s="33"/>
      <c r="D16" s="34">
        <v>5986800</v>
      </c>
    </row>
    <row r="17" spans="1:4" ht="82.5" customHeight="1" x14ac:dyDescent="0.2">
      <c r="A17" s="28" t="s">
        <v>141</v>
      </c>
      <c r="B17" s="29" t="s">
        <v>142</v>
      </c>
      <c r="C17" s="30"/>
      <c r="D17" s="79">
        <v>1648100</v>
      </c>
    </row>
    <row r="18" spans="1:4" x14ac:dyDescent="0.2">
      <c r="A18" s="35" t="s">
        <v>265</v>
      </c>
      <c r="B18" s="36" t="s">
        <v>266</v>
      </c>
      <c r="C18" s="37"/>
      <c r="D18" s="38">
        <v>1648100</v>
      </c>
    </row>
    <row r="19" spans="1:4" x14ac:dyDescent="0.2">
      <c r="A19" s="124" t="s">
        <v>267</v>
      </c>
      <c r="B19" s="125"/>
      <c r="C19" s="125"/>
      <c r="D19" s="125"/>
    </row>
    <row r="20" spans="1:4" hidden="1" x14ac:dyDescent="0.2">
      <c r="A20" s="28" t="s">
        <v>135</v>
      </c>
      <c r="B20" s="29" t="s">
        <v>136</v>
      </c>
      <c r="C20" s="30"/>
      <c r="D20" s="79">
        <v>0</v>
      </c>
    </row>
    <row r="21" spans="1:4" hidden="1" x14ac:dyDescent="0.2">
      <c r="A21" s="31" t="s">
        <v>263</v>
      </c>
      <c r="B21" s="32" t="s">
        <v>264</v>
      </c>
      <c r="C21" s="33"/>
      <c r="D21" s="34">
        <v>0</v>
      </c>
    </row>
    <row r="22" spans="1:4" ht="91.5" hidden="1" customHeight="1" x14ac:dyDescent="0.2">
      <c r="A22" s="28" t="s">
        <v>137</v>
      </c>
      <c r="B22" s="29" t="s">
        <v>138</v>
      </c>
      <c r="C22" s="30"/>
      <c r="D22" s="79">
        <v>0</v>
      </c>
    </row>
    <row r="23" spans="1:4" hidden="1" x14ac:dyDescent="0.2">
      <c r="A23" s="31" t="s">
        <v>263</v>
      </c>
      <c r="B23" s="32" t="s">
        <v>264</v>
      </c>
      <c r="C23" s="33"/>
      <c r="D23" s="34">
        <v>0</v>
      </c>
    </row>
    <row r="24" spans="1:4" ht="112.5" hidden="1" customHeight="1" x14ac:dyDescent="0.2">
      <c r="A24" s="28" t="s">
        <v>141</v>
      </c>
      <c r="B24" s="29" t="s">
        <v>142</v>
      </c>
      <c r="C24" s="30"/>
      <c r="D24" s="79">
        <v>0</v>
      </c>
    </row>
    <row r="25" spans="1:4" hidden="1" x14ac:dyDescent="0.2">
      <c r="A25" s="31" t="s">
        <v>265</v>
      </c>
      <c r="B25" s="32" t="s">
        <v>266</v>
      </c>
      <c r="C25" s="33"/>
      <c r="D25" s="34">
        <v>0</v>
      </c>
    </row>
    <row r="26" spans="1:4" x14ac:dyDescent="0.2">
      <c r="A26" s="82" t="s">
        <v>144</v>
      </c>
      <c r="B26" s="83" t="s">
        <v>268</v>
      </c>
      <c r="C26" s="80"/>
      <c r="D26" s="81">
        <v>63785100</v>
      </c>
    </row>
    <row r="27" spans="1:4" x14ac:dyDescent="0.2">
      <c r="A27" s="82" t="s">
        <v>144</v>
      </c>
      <c r="B27" s="83" t="s">
        <v>269</v>
      </c>
      <c r="C27" s="80"/>
      <c r="D27" s="81">
        <v>63785100</v>
      </c>
    </row>
    <row r="28" spans="1:4" x14ac:dyDescent="0.2">
      <c r="A28" s="82" t="s">
        <v>144</v>
      </c>
      <c r="B28" s="83" t="s">
        <v>270</v>
      </c>
      <c r="C28" s="80"/>
      <c r="D28" s="81">
        <v>0</v>
      </c>
    </row>
    <row r="29" spans="1:4" x14ac:dyDescent="0.2">
      <c r="A29" s="21"/>
      <c r="B29" s="21"/>
      <c r="C29" s="21"/>
      <c r="D29" s="21"/>
    </row>
    <row r="30" spans="1:4" ht="15" x14ac:dyDescent="0.25">
      <c r="A30" s="23" t="s">
        <v>271</v>
      </c>
      <c r="B30" s="21"/>
      <c r="C30" s="21"/>
      <c r="D30" s="22" t="s">
        <v>5</v>
      </c>
    </row>
    <row r="31" spans="1:4" ht="138" customHeight="1" x14ac:dyDescent="0.2">
      <c r="A31" s="39" t="s">
        <v>272</v>
      </c>
      <c r="B31" s="39" t="s">
        <v>273</v>
      </c>
      <c r="C31" s="39" t="s">
        <v>274</v>
      </c>
      <c r="D31" s="39" t="s">
        <v>8</v>
      </c>
    </row>
    <row r="32" spans="1:4" x14ac:dyDescent="0.2">
      <c r="A32" s="40">
        <v>1</v>
      </c>
      <c r="B32" s="40">
        <v>2</v>
      </c>
      <c r="C32" s="40">
        <v>3</v>
      </c>
      <c r="D32" s="40">
        <v>4</v>
      </c>
    </row>
    <row r="33" spans="1:4" x14ac:dyDescent="0.2">
      <c r="A33" s="126" t="s">
        <v>275</v>
      </c>
      <c r="B33" s="127"/>
      <c r="C33" s="127"/>
      <c r="D33" s="127"/>
    </row>
    <row r="34" spans="1:4" x14ac:dyDescent="0.2">
      <c r="A34" s="128" t="s">
        <v>276</v>
      </c>
      <c r="B34" s="129"/>
      <c r="C34" s="129"/>
      <c r="D34" s="130"/>
    </row>
    <row r="35" spans="1:4" x14ac:dyDescent="0.2">
      <c r="A35" s="84" t="s">
        <v>144</v>
      </c>
      <c r="B35" s="84" t="s">
        <v>144</v>
      </c>
      <c r="C35" s="85" t="s">
        <v>268</v>
      </c>
      <c r="D35" s="86"/>
    </row>
    <row r="36" spans="1:4" x14ac:dyDescent="0.2">
      <c r="A36" s="87" t="s">
        <v>144</v>
      </c>
      <c r="B36" s="87" t="s">
        <v>144</v>
      </c>
      <c r="C36" s="88" t="s">
        <v>269</v>
      </c>
      <c r="D36" s="89"/>
    </row>
    <row r="37" spans="1:4" x14ac:dyDescent="0.2">
      <c r="A37" s="90" t="s">
        <v>144</v>
      </c>
      <c r="B37" s="90" t="s">
        <v>144</v>
      </c>
      <c r="C37" s="91" t="s">
        <v>270</v>
      </c>
      <c r="D37" s="86"/>
    </row>
    <row r="38" spans="1:4" x14ac:dyDescent="0.2">
      <c r="A38" s="41"/>
      <c r="B38" s="41"/>
      <c r="C38" s="41"/>
      <c r="D38" s="42"/>
    </row>
    <row r="39" spans="1:4" x14ac:dyDescent="0.2">
      <c r="A39" s="117" t="s">
        <v>277</v>
      </c>
      <c r="B39" s="118"/>
      <c r="C39" s="118"/>
      <c r="D39" s="119"/>
    </row>
  </sheetData>
  <mergeCells count="13">
    <mergeCell ref="A39:D39"/>
    <mergeCell ref="B10:C10"/>
    <mergeCell ref="B11:C11"/>
    <mergeCell ref="A12:D12"/>
    <mergeCell ref="A19:D19"/>
    <mergeCell ref="A33:D33"/>
    <mergeCell ref="A34:D34"/>
    <mergeCell ref="A7:D7"/>
    <mergeCell ref="C1:D1"/>
    <mergeCell ref="C2:D2"/>
    <mergeCell ref="C3:D3"/>
    <mergeCell ref="A5:D5"/>
    <mergeCell ref="A6:D6"/>
  </mergeCells>
  <pageMargins left="0.7" right="0.7" top="0.75" bottom="0.75" header="0.3" footer="0.3"/>
  <pageSetup paperSize="9" scale="96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28" workbookViewId="0">
      <selection activeCell="B37" sqref="B37:E37"/>
    </sheetView>
  </sheetViews>
  <sheetFormatPr defaultRowHeight="12.75" x14ac:dyDescent="0.2"/>
  <cols>
    <col min="3" max="3" width="8.5703125" customWidth="1"/>
    <col min="4" max="4" width="29.28515625" customWidth="1"/>
    <col min="5" max="5" width="35.85546875" customWidth="1"/>
    <col min="6" max="6" width="10.140625" customWidth="1"/>
    <col min="7" max="7" width="12.140625" customWidth="1"/>
    <col min="8" max="8" width="11.140625" customWidth="1"/>
  </cols>
  <sheetData>
    <row r="1" spans="1:10" x14ac:dyDescent="0.2">
      <c r="A1" s="43"/>
      <c r="B1" s="43"/>
      <c r="C1" s="43"/>
      <c r="D1" s="43"/>
      <c r="E1" s="43"/>
      <c r="F1" s="43"/>
      <c r="G1" s="43"/>
      <c r="H1" s="43"/>
      <c r="I1" s="43"/>
      <c r="J1" s="43"/>
    </row>
    <row r="2" spans="1:10" ht="26.25" customHeight="1" x14ac:dyDescent="0.2">
      <c r="A2" s="43"/>
      <c r="B2" s="43"/>
      <c r="C2" s="43"/>
      <c r="D2" s="43"/>
      <c r="E2" s="43"/>
      <c r="F2" s="139" t="s">
        <v>341</v>
      </c>
      <c r="G2" s="139"/>
      <c r="H2" s="139"/>
      <c r="I2" s="139"/>
      <c r="J2" s="139"/>
    </row>
    <row r="3" spans="1:10" x14ac:dyDescent="0.2">
      <c r="A3" s="43"/>
      <c r="B3" s="43"/>
      <c r="C3" s="43"/>
      <c r="D3" s="43"/>
      <c r="E3" s="43"/>
      <c r="F3" s="43"/>
      <c r="G3" s="43"/>
      <c r="H3" s="44"/>
      <c r="I3" s="44"/>
      <c r="J3" s="44"/>
    </row>
    <row r="4" spans="1:10" ht="15.75" x14ac:dyDescent="0.2">
      <c r="A4" s="140" t="s">
        <v>278</v>
      </c>
      <c r="B4" s="140"/>
      <c r="C4" s="140"/>
      <c r="D4" s="140"/>
      <c r="E4" s="140"/>
      <c r="F4" s="140"/>
      <c r="G4" s="140"/>
      <c r="H4" s="140"/>
      <c r="I4" s="140"/>
      <c r="J4" s="140"/>
    </row>
    <row r="5" spans="1:10" ht="18.75" x14ac:dyDescent="0.3">
      <c r="A5" s="141" t="s">
        <v>279</v>
      </c>
      <c r="B5" s="142"/>
      <c r="C5" s="45"/>
      <c r="D5" s="45"/>
      <c r="E5" s="45"/>
      <c r="F5" s="45"/>
      <c r="G5" s="45"/>
      <c r="H5" s="45"/>
      <c r="I5" s="45"/>
      <c r="J5" s="45"/>
    </row>
    <row r="6" spans="1:10" x14ac:dyDescent="0.2">
      <c r="A6" s="143" t="s">
        <v>4</v>
      </c>
      <c r="B6" s="143"/>
      <c r="C6" s="46"/>
      <c r="D6" s="46"/>
      <c r="E6" s="46"/>
      <c r="F6" s="46"/>
      <c r="G6" s="46"/>
      <c r="H6" s="46"/>
      <c r="I6" s="46"/>
      <c r="J6" s="47" t="s">
        <v>280</v>
      </c>
    </row>
    <row r="7" spans="1:10" x14ac:dyDescent="0.2">
      <c r="A7" s="135" t="s">
        <v>281</v>
      </c>
      <c r="B7" s="135" t="s">
        <v>155</v>
      </c>
      <c r="C7" s="135" t="s">
        <v>156</v>
      </c>
      <c r="D7" s="135" t="s">
        <v>282</v>
      </c>
      <c r="E7" s="133" t="s">
        <v>283</v>
      </c>
      <c r="F7" s="133" t="s">
        <v>284</v>
      </c>
      <c r="G7" s="133" t="s">
        <v>8</v>
      </c>
      <c r="H7" s="135" t="s">
        <v>9</v>
      </c>
      <c r="I7" s="137" t="s">
        <v>10</v>
      </c>
      <c r="J7" s="138"/>
    </row>
    <row r="8" spans="1:10" ht="100.5" customHeight="1" x14ac:dyDescent="0.2">
      <c r="A8" s="136"/>
      <c r="B8" s="136"/>
      <c r="C8" s="136"/>
      <c r="D8" s="136"/>
      <c r="E8" s="134"/>
      <c r="F8" s="134"/>
      <c r="G8" s="134"/>
      <c r="H8" s="136"/>
      <c r="I8" s="48" t="s">
        <v>11</v>
      </c>
      <c r="J8" s="49" t="s">
        <v>12</v>
      </c>
    </row>
    <row r="9" spans="1:10" x14ac:dyDescent="0.2">
      <c r="A9" s="50">
        <v>1</v>
      </c>
      <c r="B9" s="50">
        <v>2</v>
      </c>
      <c r="C9" s="50">
        <v>3</v>
      </c>
      <c r="D9" s="50">
        <v>4</v>
      </c>
      <c r="E9" s="50">
        <v>5</v>
      </c>
      <c r="F9" s="50">
        <v>6</v>
      </c>
      <c r="G9" s="50">
        <v>7</v>
      </c>
      <c r="H9" s="50">
        <v>8</v>
      </c>
      <c r="I9" s="50">
        <v>9</v>
      </c>
      <c r="J9" s="50">
        <v>10</v>
      </c>
    </row>
    <row r="10" spans="1:10" ht="42" customHeight="1" x14ac:dyDescent="0.2">
      <c r="A10" s="51" t="s">
        <v>164</v>
      </c>
      <c r="B10" s="51" t="s">
        <v>285</v>
      </c>
      <c r="C10" s="52"/>
      <c r="D10" s="53" t="s">
        <v>286</v>
      </c>
      <c r="E10" s="54"/>
      <c r="F10" s="54"/>
      <c r="G10" s="92">
        <f>G11</f>
        <v>19412900</v>
      </c>
      <c r="H10" s="92">
        <f>H11</f>
        <v>19402900</v>
      </c>
      <c r="I10" s="92">
        <f>I11</f>
        <v>10000</v>
      </c>
      <c r="J10" s="92">
        <f>J11</f>
        <v>0</v>
      </c>
    </row>
    <row r="11" spans="1:10" ht="44.25" customHeight="1" x14ac:dyDescent="0.2">
      <c r="A11" s="51" t="s">
        <v>164</v>
      </c>
      <c r="B11" s="51" t="s">
        <v>285</v>
      </c>
      <c r="C11" s="52"/>
      <c r="D11" s="53" t="s">
        <v>287</v>
      </c>
      <c r="E11" s="54"/>
      <c r="F11" s="54"/>
      <c r="G11" s="92">
        <f>SUM(G12:G27)</f>
        <v>19412900</v>
      </c>
      <c r="H11" s="92">
        <f>SUM(H12:H27)</f>
        <v>19402900</v>
      </c>
      <c r="I11" s="92">
        <f>SUM(I14:I27)</f>
        <v>10000</v>
      </c>
      <c r="J11" s="92">
        <f>SUM(J14:J27)</f>
        <v>0</v>
      </c>
    </row>
    <row r="12" spans="1:10" ht="100.5" customHeight="1" x14ac:dyDescent="0.2">
      <c r="A12" s="55" t="s">
        <v>179</v>
      </c>
      <c r="B12" s="55" t="s">
        <v>180</v>
      </c>
      <c r="C12" s="56" t="s">
        <v>181</v>
      </c>
      <c r="D12" s="57" t="s">
        <v>288</v>
      </c>
      <c r="E12" s="58" t="s">
        <v>289</v>
      </c>
      <c r="F12" s="98" t="s">
        <v>290</v>
      </c>
      <c r="G12" s="93">
        <f t="shared" ref="G12:G27" si="0">H12+I12</f>
        <v>300000</v>
      </c>
      <c r="H12" s="93">
        <v>300000</v>
      </c>
      <c r="I12" s="92"/>
      <c r="J12" s="92"/>
    </row>
    <row r="13" spans="1:10" ht="99" customHeight="1" x14ac:dyDescent="0.2">
      <c r="A13" s="60" t="s">
        <v>183</v>
      </c>
      <c r="B13" s="59">
        <v>3242</v>
      </c>
      <c r="C13" s="60" t="s">
        <v>185</v>
      </c>
      <c r="D13" s="61" t="s">
        <v>186</v>
      </c>
      <c r="E13" s="62" t="s">
        <v>291</v>
      </c>
      <c r="F13" s="98" t="s">
        <v>292</v>
      </c>
      <c r="G13" s="93">
        <f t="shared" si="0"/>
        <v>3000000</v>
      </c>
      <c r="H13" s="93">
        <v>3000000</v>
      </c>
      <c r="I13" s="92"/>
      <c r="J13" s="92"/>
    </row>
    <row r="14" spans="1:10" ht="52.5" customHeight="1" x14ac:dyDescent="0.2">
      <c r="A14" s="60" t="s">
        <v>183</v>
      </c>
      <c r="B14" s="59">
        <v>3242</v>
      </c>
      <c r="C14" s="60" t="s">
        <v>185</v>
      </c>
      <c r="D14" s="61" t="s">
        <v>186</v>
      </c>
      <c r="E14" s="62" t="s">
        <v>293</v>
      </c>
      <c r="F14" s="98" t="s">
        <v>294</v>
      </c>
      <c r="G14" s="93">
        <f t="shared" si="0"/>
        <v>502500</v>
      </c>
      <c r="H14" s="93">
        <v>502500</v>
      </c>
      <c r="I14" s="93"/>
      <c r="J14" s="93"/>
    </row>
    <row r="15" spans="1:10" ht="98.25" customHeight="1" x14ac:dyDescent="0.2">
      <c r="A15" s="60" t="s">
        <v>187</v>
      </c>
      <c r="B15" s="59">
        <v>6020</v>
      </c>
      <c r="C15" s="60" t="s">
        <v>189</v>
      </c>
      <c r="D15" s="61" t="s">
        <v>190</v>
      </c>
      <c r="E15" s="62" t="s">
        <v>295</v>
      </c>
      <c r="F15" s="98" t="s">
        <v>296</v>
      </c>
      <c r="G15" s="93">
        <f t="shared" si="0"/>
        <v>1500000</v>
      </c>
      <c r="H15" s="93">
        <v>1500000</v>
      </c>
      <c r="I15" s="93"/>
      <c r="J15" s="93"/>
    </row>
    <row r="16" spans="1:10" ht="48" customHeight="1" x14ac:dyDescent="0.25">
      <c r="A16" s="63" t="s">
        <v>191</v>
      </c>
      <c r="B16" s="64">
        <v>6030</v>
      </c>
      <c r="C16" s="65" t="s">
        <v>189</v>
      </c>
      <c r="D16" s="62" t="s">
        <v>193</v>
      </c>
      <c r="E16" s="66" t="s">
        <v>297</v>
      </c>
      <c r="F16" s="98" t="s">
        <v>298</v>
      </c>
      <c r="G16" s="93">
        <f t="shared" si="0"/>
        <v>9000000</v>
      </c>
      <c r="H16" s="94">
        <v>9000000</v>
      </c>
      <c r="I16" s="94"/>
      <c r="J16" s="94"/>
    </row>
    <row r="17" spans="1:10" ht="0.75" hidden="1" customHeight="1" x14ac:dyDescent="0.25">
      <c r="A17" s="63" t="s">
        <v>299</v>
      </c>
      <c r="B17" s="64">
        <v>7390</v>
      </c>
      <c r="C17" s="65" t="s">
        <v>300</v>
      </c>
      <c r="D17" s="62" t="s">
        <v>301</v>
      </c>
      <c r="E17" s="62" t="s">
        <v>302</v>
      </c>
      <c r="F17" s="99" t="s">
        <v>303</v>
      </c>
      <c r="G17" s="93">
        <f t="shared" si="0"/>
        <v>0</v>
      </c>
      <c r="H17" s="94"/>
      <c r="I17" s="94"/>
      <c r="J17" s="94"/>
    </row>
    <row r="18" spans="1:10" ht="111" customHeight="1" x14ac:dyDescent="0.25">
      <c r="A18" s="63" t="s">
        <v>194</v>
      </c>
      <c r="B18" s="64">
        <v>7461</v>
      </c>
      <c r="C18" s="60" t="s">
        <v>196</v>
      </c>
      <c r="D18" s="62" t="s">
        <v>197</v>
      </c>
      <c r="E18" s="66" t="s">
        <v>304</v>
      </c>
      <c r="F18" s="98" t="s">
        <v>305</v>
      </c>
      <c r="G18" s="93">
        <f t="shared" si="0"/>
        <v>4500400</v>
      </c>
      <c r="H18" s="94">
        <v>4500400</v>
      </c>
      <c r="I18" s="94"/>
      <c r="J18" s="94"/>
    </row>
    <row r="19" spans="1:10" ht="70.5" customHeight="1" x14ac:dyDescent="0.25">
      <c r="A19" s="63" t="s">
        <v>198</v>
      </c>
      <c r="B19" s="64">
        <v>8110</v>
      </c>
      <c r="C19" s="60" t="s">
        <v>200</v>
      </c>
      <c r="D19" s="62" t="s">
        <v>201</v>
      </c>
      <c r="E19" s="66" t="s">
        <v>306</v>
      </c>
      <c r="F19" s="99" t="s">
        <v>307</v>
      </c>
      <c r="G19" s="93">
        <f t="shared" si="0"/>
        <v>300000</v>
      </c>
      <c r="H19" s="94">
        <v>300000</v>
      </c>
      <c r="I19" s="94"/>
      <c r="J19" s="94"/>
    </row>
    <row r="20" spans="1:10" ht="71.25" customHeight="1" x14ac:dyDescent="0.25">
      <c r="A20" s="63" t="s">
        <v>202</v>
      </c>
      <c r="B20" s="64">
        <v>8240</v>
      </c>
      <c r="C20" s="60" t="s">
        <v>204</v>
      </c>
      <c r="D20" s="62" t="s">
        <v>205</v>
      </c>
      <c r="E20" s="66" t="s">
        <v>308</v>
      </c>
      <c r="F20" s="98" t="s">
        <v>309</v>
      </c>
      <c r="G20" s="93">
        <f t="shared" si="0"/>
        <v>300000</v>
      </c>
      <c r="H20" s="94">
        <v>300000</v>
      </c>
      <c r="I20" s="94"/>
      <c r="J20" s="94"/>
    </row>
    <row r="21" spans="1:10" ht="177" customHeight="1" x14ac:dyDescent="0.25">
      <c r="A21" s="63" t="s">
        <v>206</v>
      </c>
      <c r="B21" s="64">
        <v>8313</v>
      </c>
      <c r="C21" s="65" t="s">
        <v>208</v>
      </c>
      <c r="D21" s="62" t="s">
        <v>209</v>
      </c>
      <c r="E21" s="67" t="s">
        <v>310</v>
      </c>
      <c r="F21" s="98" t="s">
        <v>311</v>
      </c>
      <c r="G21" s="93">
        <f t="shared" si="0"/>
        <v>10000</v>
      </c>
      <c r="H21" s="94"/>
      <c r="I21" s="94">
        <v>10000</v>
      </c>
      <c r="J21" s="94"/>
    </row>
    <row r="22" spans="1:10" ht="15.75" hidden="1" x14ac:dyDescent="0.2">
      <c r="A22" s="60"/>
      <c r="B22" s="59"/>
      <c r="C22" s="60"/>
      <c r="D22" s="61"/>
      <c r="E22" s="62"/>
      <c r="F22" s="98"/>
      <c r="G22" s="93">
        <f t="shared" si="0"/>
        <v>0</v>
      </c>
      <c r="H22" s="93"/>
      <c r="I22" s="95"/>
      <c r="J22" s="93"/>
    </row>
    <row r="23" spans="1:10" ht="88.5" hidden="1" customHeight="1" x14ac:dyDescent="0.2">
      <c r="A23" s="60" t="s">
        <v>312</v>
      </c>
      <c r="B23" s="59">
        <v>8831</v>
      </c>
      <c r="C23" s="60" t="s">
        <v>313</v>
      </c>
      <c r="D23" s="68" t="s">
        <v>314</v>
      </c>
      <c r="E23" s="62" t="s">
        <v>315</v>
      </c>
      <c r="F23" s="98" t="s">
        <v>316</v>
      </c>
      <c r="G23" s="93">
        <f t="shared" si="0"/>
        <v>0</v>
      </c>
      <c r="H23" s="95"/>
      <c r="I23" s="95"/>
      <c r="J23" s="95"/>
    </row>
    <row r="24" spans="1:10" ht="116.25" hidden="1" customHeight="1" x14ac:dyDescent="0.2">
      <c r="A24" s="60" t="s">
        <v>187</v>
      </c>
      <c r="B24" s="59">
        <v>6020</v>
      </c>
      <c r="C24" s="60" t="s">
        <v>189</v>
      </c>
      <c r="D24" s="61" t="s">
        <v>190</v>
      </c>
      <c r="E24" s="62" t="s">
        <v>317</v>
      </c>
      <c r="F24" s="98"/>
      <c r="G24" s="93">
        <f t="shared" si="0"/>
        <v>0</v>
      </c>
      <c r="H24" s="95"/>
      <c r="I24" s="95"/>
      <c r="J24" s="95"/>
    </row>
    <row r="25" spans="1:10" ht="47.25" hidden="1" x14ac:dyDescent="0.2">
      <c r="A25" s="60" t="s">
        <v>318</v>
      </c>
      <c r="B25" s="59">
        <v>6090</v>
      </c>
      <c r="C25" s="60" t="s">
        <v>189</v>
      </c>
      <c r="D25" s="61" t="s">
        <v>319</v>
      </c>
      <c r="E25" s="69" t="s">
        <v>317</v>
      </c>
      <c r="F25" s="98"/>
      <c r="G25" s="93">
        <f t="shared" si="0"/>
        <v>0</v>
      </c>
      <c r="H25" s="95"/>
      <c r="I25" s="95"/>
      <c r="J25" s="95"/>
    </row>
    <row r="26" spans="1:10" ht="47.25" hidden="1" x14ac:dyDescent="0.2">
      <c r="A26" s="60" t="s">
        <v>320</v>
      </c>
      <c r="B26" s="59">
        <v>8311</v>
      </c>
      <c r="C26" s="60" t="s">
        <v>321</v>
      </c>
      <c r="D26" s="61" t="s">
        <v>322</v>
      </c>
      <c r="E26" s="69" t="s">
        <v>317</v>
      </c>
      <c r="F26" s="98"/>
      <c r="G26" s="93">
        <f t="shared" si="0"/>
        <v>0</v>
      </c>
      <c r="H26" s="95"/>
      <c r="I26" s="95"/>
      <c r="J26" s="95"/>
    </row>
    <row r="27" spans="1:10" ht="63" hidden="1" x14ac:dyDescent="0.2">
      <c r="A27" s="60" t="s">
        <v>323</v>
      </c>
      <c r="B27" s="59">
        <v>8230</v>
      </c>
      <c r="C27" s="60" t="s">
        <v>204</v>
      </c>
      <c r="D27" s="61" t="s">
        <v>324</v>
      </c>
      <c r="E27" s="69" t="s">
        <v>325</v>
      </c>
      <c r="F27" s="98"/>
      <c r="G27" s="93">
        <f t="shared" si="0"/>
        <v>0</v>
      </c>
      <c r="H27" s="95"/>
      <c r="I27" s="95"/>
      <c r="J27" s="95"/>
    </row>
    <row r="28" spans="1:10" ht="87" customHeight="1" x14ac:dyDescent="0.2">
      <c r="A28" s="70" t="s">
        <v>210</v>
      </c>
      <c r="B28" s="70" t="s">
        <v>326</v>
      </c>
      <c r="C28" s="71"/>
      <c r="D28" s="72" t="s">
        <v>327</v>
      </c>
      <c r="E28" s="73"/>
      <c r="F28" s="100"/>
      <c r="G28" s="92">
        <f>G29</f>
        <v>600000</v>
      </c>
      <c r="H28" s="92">
        <f>H29</f>
        <v>600000</v>
      </c>
      <c r="I28" s="92">
        <f>I29</f>
        <v>0</v>
      </c>
      <c r="J28" s="92">
        <f>J29</f>
        <v>0</v>
      </c>
    </row>
    <row r="29" spans="1:10" ht="101.25" customHeight="1" x14ac:dyDescent="0.2">
      <c r="A29" s="70" t="s">
        <v>212</v>
      </c>
      <c r="B29" s="70" t="s">
        <v>326</v>
      </c>
      <c r="C29" s="71"/>
      <c r="D29" s="72" t="s">
        <v>328</v>
      </c>
      <c r="E29" s="73"/>
      <c r="F29" s="100"/>
      <c r="G29" s="92">
        <f>SUM(G30:G33)</f>
        <v>600000</v>
      </c>
      <c r="H29" s="92">
        <f>SUM(H30:H33)</f>
        <v>600000</v>
      </c>
      <c r="I29" s="92">
        <f>SUM(I30:I33)</f>
        <v>0</v>
      </c>
      <c r="J29" s="92">
        <f>SUM(J30:J33)</f>
        <v>0</v>
      </c>
    </row>
    <row r="30" spans="1:10" ht="15.75" hidden="1" x14ac:dyDescent="0.2">
      <c r="A30" s="60"/>
      <c r="B30" s="60"/>
      <c r="C30" s="60"/>
      <c r="D30" s="61"/>
      <c r="E30" s="62"/>
      <c r="F30" s="98"/>
      <c r="G30" s="93">
        <f>H30+I30</f>
        <v>0</v>
      </c>
      <c r="H30" s="95"/>
      <c r="I30" s="95"/>
      <c r="J30" s="95"/>
    </row>
    <row r="31" spans="1:10" ht="122.25" customHeight="1" x14ac:dyDescent="0.25">
      <c r="A31" s="60" t="s">
        <v>238</v>
      </c>
      <c r="B31" s="59">
        <v>2152</v>
      </c>
      <c r="C31" s="74" t="s">
        <v>240</v>
      </c>
      <c r="D31" s="61" t="s">
        <v>329</v>
      </c>
      <c r="E31" s="62" t="s">
        <v>330</v>
      </c>
      <c r="F31" s="99" t="s">
        <v>331</v>
      </c>
      <c r="G31" s="93">
        <f>H31+I31</f>
        <v>600000</v>
      </c>
      <c r="H31" s="95">
        <v>600000</v>
      </c>
      <c r="I31" s="95"/>
      <c r="J31" s="95"/>
    </row>
    <row r="32" spans="1:10" ht="78.75" hidden="1" x14ac:dyDescent="0.25">
      <c r="A32" s="60" t="s">
        <v>238</v>
      </c>
      <c r="B32" s="59">
        <v>2152</v>
      </c>
      <c r="C32" s="74" t="s">
        <v>240</v>
      </c>
      <c r="D32" s="61" t="s">
        <v>329</v>
      </c>
      <c r="E32" s="75" t="s">
        <v>332</v>
      </c>
      <c r="F32" s="66"/>
      <c r="G32" s="93">
        <f>H32+I32</f>
        <v>0</v>
      </c>
      <c r="H32" s="95"/>
      <c r="I32" s="95"/>
      <c r="J32" s="95"/>
    </row>
    <row r="33" spans="1:10" ht="78.75" hidden="1" x14ac:dyDescent="0.25">
      <c r="A33" s="60" t="s">
        <v>333</v>
      </c>
      <c r="B33" s="59">
        <v>5062</v>
      </c>
      <c r="C33" s="74" t="s">
        <v>334</v>
      </c>
      <c r="D33" s="61" t="s">
        <v>335</v>
      </c>
      <c r="E33" s="62" t="s">
        <v>336</v>
      </c>
      <c r="F33" s="66" t="s">
        <v>337</v>
      </c>
      <c r="G33" s="93">
        <f>H33+I33</f>
        <v>0</v>
      </c>
      <c r="H33" s="95"/>
      <c r="I33" s="95"/>
      <c r="J33" s="95"/>
    </row>
    <row r="34" spans="1:10" ht="15.75" x14ac:dyDescent="0.2">
      <c r="A34" s="101" t="s">
        <v>158</v>
      </c>
      <c r="B34" s="76"/>
      <c r="C34" s="76"/>
      <c r="D34" s="77"/>
      <c r="E34" s="78" t="s">
        <v>338</v>
      </c>
      <c r="F34" s="78"/>
      <c r="G34" s="92">
        <f>H34+I34</f>
        <v>20012900</v>
      </c>
      <c r="H34" s="96">
        <f>H11+H28</f>
        <v>20002900</v>
      </c>
      <c r="I34" s="96">
        <f>I11</f>
        <v>10000</v>
      </c>
      <c r="J34" s="96">
        <f>J10</f>
        <v>0</v>
      </c>
    </row>
    <row r="35" spans="1:10" ht="15" x14ac:dyDescent="0.25">
      <c r="A35" s="43"/>
      <c r="B35" s="43"/>
      <c r="C35" s="43"/>
      <c r="D35" s="43"/>
      <c r="E35" s="43"/>
      <c r="F35" s="43"/>
      <c r="G35" s="97"/>
      <c r="H35" s="97"/>
      <c r="I35" s="97"/>
      <c r="J35" s="97"/>
    </row>
    <row r="36" spans="1:10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</row>
    <row r="37" spans="1:10" ht="13.5" x14ac:dyDescent="0.25">
      <c r="A37" s="43"/>
      <c r="B37" s="131" t="s">
        <v>255</v>
      </c>
      <c r="C37" s="132"/>
      <c r="D37" s="132"/>
      <c r="E37" s="132"/>
      <c r="F37" s="43"/>
      <c r="G37" s="43"/>
      <c r="H37" s="43"/>
      <c r="I37" s="43"/>
      <c r="J37" s="43"/>
    </row>
  </sheetData>
  <mergeCells count="14">
    <mergeCell ref="B37:E37"/>
    <mergeCell ref="G7:G8"/>
    <mergeCell ref="H7:H8"/>
    <mergeCell ref="I7:J7"/>
    <mergeCell ref="F2:J2"/>
    <mergeCell ref="A4:J4"/>
    <mergeCell ref="A5:B5"/>
    <mergeCell ref="A6:B6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Додаток 1</vt:lpstr>
      <vt:lpstr>Додаток 2</vt:lpstr>
      <vt:lpstr>Додаток 3</vt:lpstr>
      <vt:lpstr>Додаток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2026-01-13T09:12:11Z</cp:lastPrinted>
  <dcterms:created xsi:type="dcterms:W3CDTF">2025-12-23T08:15:17Z</dcterms:created>
  <dcterms:modified xsi:type="dcterms:W3CDTF">2026-01-21T08:05:53Z</dcterms:modified>
</cp:coreProperties>
</file>