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65" windowWidth="15480" windowHeight="9435" activeTab="4"/>
  </bookViews>
  <sheets>
    <sheet name="дод 1 дох" sheetId="13" r:id="rId1"/>
    <sheet name="дод.2 джер" sheetId="10" r:id="rId2"/>
    <sheet name="дод.3.1 вид " sheetId="2" r:id="rId3"/>
    <sheet name="дод. 4 трансф" sheetId="11" r:id="rId4"/>
    <sheet name="дод.6 прог" sheetId="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__________A50">[1]Пер!$N$34</definedName>
    <definedName name="____________A51">[1]Пер!$N$33</definedName>
    <definedName name="____________HAV80">#REF!</definedName>
    <definedName name="____________mes09">#REF!</definedName>
    <definedName name="____________Mes1">#REF!</definedName>
    <definedName name="____________Mes2">#REF!</definedName>
    <definedName name="____________NS80">#REF!</definedName>
    <definedName name="____________PCH3">#REF!</definedName>
    <definedName name="____________PV3">#REF!</definedName>
    <definedName name="___________A50">[2]Пер!$N$34</definedName>
    <definedName name="___________A51">[2]Пер!$N$33</definedName>
    <definedName name="___________HAV80">#REF!</definedName>
    <definedName name="___________mes09">#REF!</definedName>
    <definedName name="___________Mes1">#REF!</definedName>
    <definedName name="___________Mes2">#REF!</definedName>
    <definedName name="___________NS80">#REF!</definedName>
    <definedName name="___________PCH3">#REF!</definedName>
    <definedName name="___________PV3">#REF!</definedName>
    <definedName name="__________A50">[2]Пер!$N$34</definedName>
    <definedName name="__________A51">[2]Пер!$N$33</definedName>
    <definedName name="__________HAV80">#REF!</definedName>
    <definedName name="__________mes09">#REF!</definedName>
    <definedName name="__________Mes1">#REF!</definedName>
    <definedName name="__________Mes2">#REF!</definedName>
    <definedName name="__________NS80">#REF!</definedName>
    <definedName name="__________PCH3">#REF!</definedName>
    <definedName name="__________PV3">#REF!</definedName>
    <definedName name="_________A50">[2]Пер!$N$34</definedName>
    <definedName name="_________A51">[2]Пер!$N$33</definedName>
    <definedName name="_________HAV80">#REF!</definedName>
    <definedName name="_________mes09">#REF!</definedName>
    <definedName name="_________Mes1">#REF!</definedName>
    <definedName name="_________Mes2">#REF!</definedName>
    <definedName name="_________NS80">#REF!</definedName>
    <definedName name="_________PCH3">#REF!</definedName>
    <definedName name="_________PV3">#REF!</definedName>
    <definedName name="________A50">[2]Пер!$N$34</definedName>
    <definedName name="________A51">[2]Пер!$N$33</definedName>
    <definedName name="________HAV80">#REF!</definedName>
    <definedName name="________mes09">#REF!</definedName>
    <definedName name="________Mes1">#REF!</definedName>
    <definedName name="________Mes2">#REF!</definedName>
    <definedName name="________NS80">#REF!</definedName>
    <definedName name="________PCH3">#REF!</definedName>
    <definedName name="________PV3">#REF!</definedName>
    <definedName name="_______A50">[2]Пер!$N$34</definedName>
    <definedName name="_______A51">[2]Пер!$N$33</definedName>
    <definedName name="_______HAV80">#REF!</definedName>
    <definedName name="_______mes09">#REF!</definedName>
    <definedName name="_______Mes1">#REF!</definedName>
    <definedName name="_______Mes2">#REF!</definedName>
    <definedName name="_______NS80">#REF!</definedName>
    <definedName name="_______PCH3">#REF!</definedName>
    <definedName name="_______PV3">#REF!</definedName>
    <definedName name="______A50">[2]Пер!$N$34</definedName>
    <definedName name="______A51">[2]Пер!$N$33</definedName>
    <definedName name="______HAV80">#REF!</definedName>
    <definedName name="______mes09">#REF!</definedName>
    <definedName name="______Mes1">#REF!</definedName>
    <definedName name="______Mes2">#REF!</definedName>
    <definedName name="______NS80">#REF!</definedName>
    <definedName name="______PCH3">#REF!</definedName>
    <definedName name="______PV3">#REF!</definedName>
    <definedName name="_____A50">[2]Пер!$N$34</definedName>
    <definedName name="_____A51">[2]Пер!$N$33</definedName>
    <definedName name="_____d2">#REF!</definedName>
    <definedName name="_____dod44">[2]Пер!$N$34</definedName>
    <definedName name="_____HAV80">#REF!</definedName>
    <definedName name="_____mes09">#REF!</definedName>
    <definedName name="_____Mes1">#REF!</definedName>
    <definedName name="_____Mes2">#REF!</definedName>
    <definedName name="_____NS80">#REF!</definedName>
    <definedName name="_____PCH3">#REF!</definedName>
    <definedName name="_____PV3">#REF!</definedName>
    <definedName name="____A50">[2]Пер!$N$34</definedName>
    <definedName name="____A51">[2]Пер!$N$33</definedName>
    <definedName name="____d2">#REF!</definedName>
    <definedName name="____dod44">[2]Пер!$N$34</definedName>
    <definedName name="____HAV80">#REF!</definedName>
    <definedName name="____mes09">#REF!</definedName>
    <definedName name="____Mes1">#REF!</definedName>
    <definedName name="____Mes2">#REF!</definedName>
    <definedName name="____NS80">#REF!</definedName>
    <definedName name="____PCH3">#REF!</definedName>
    <definedName name="____PV3">#REF!</definedName>
    <definedName name="___A50">[2]Пер!$N$34</definedName>
    <definedName name="___A51">[2]Пер!$N$33</definedName>
    <definedName name="___d2">#REF!</definedName>
    <definedName name="___dod4">[2]Пер!$N$34</definedName>
    <definedName name="___dod44">[2]Пер!$N$34</definedName>
    <definedName name="___HAV80">#REF!</definedName>
    <definedName name="___mes09">#REF!</definedName>
    <definedName name="___Mes1">#REF!</definedName>
    <definedName name="___Mes2">#REF!</definedName>
    <definedName name="___NS80">#REF!</definedName>
    <definedName name="___PCH3">#REF!</definedName>
    <definedName name="___PV3">#REF!</definedName>
    <definedName name="___T110100">'[3]110100:240603'!$R$8</definedName>
    <definedName name="__A50">[4]Пер!$N$34</definedName>
    <definedName name="__A51">[4]Пер!$N$33</definedName>
    <definedName name="__d2">#REF!</definedName>
    <definedName name="__dod4">[2]Пер!$N$34</definedName>
    <definedName name="__dod44">[2]Пер!$N$34</definedName>
    <definedName name="__HAV80">#REF!</definedName>
    <definedName name="__mes09">#REF!</definedName>
    <definedName name="__Mes1">#REF!</definedName>
    <definedName name="__Mes2">#REF!</definedName>
    <definedName name="__NS80">#REF!</definedName>
    <definedName name="__PCH3">#REF!</definedName>
    <definedName name="__PV3">#REF!</definedName>
    <definedName name="__T110100">'[3]110100:240603'!$R$8</definedName>
    <definedName name="_123">#REF!</definedName>
    <definedName name="_A50">[4]Пер!$N$34</definedName>
    <definedName name="_A51">[4]Пер!$N$33</definedName>
    <definedName name="_d2">#REF!</definedName>
    <definedName name="_dod4">[2]Пер!$N$34</definedName>
    <definedName name="_dod44">[2]Пер!$N$34</definedName>
    <definedName name="_FilterDatabase" hidden="1">#REF!</definedName>
    <definedName name="_HAV80">#REF!</definedName>
    <definedName name="_mes09">#REF!</definedName>
    <definedName name="_Mes1">#REF!</definedName>
    <definedName name="_Mes2">#REF!</definedName>
    <definedName name="_NS80">#REF!</definedName>
    <definedName name="_PCH3">#REF!</definedName>
    <definedName name="_PV3">#REF!</definedName>
    <definedName name="_T110100">'[3]110100:240603'!$R$8</definedName>
    <definedName name="_Б21000" localSheetId="0">#REF!</definedName>
    <definedName name="_Б21000">#REF!</definedName>
    <definedName name="_Б22000" localSheetId="0">#REF!</definedName>
    <definedName name="_Б22000">#REF!</definedName>
    <definedName name="_Б22100" localSheetId="0">#REF!</definedName>
    <definedName name="_Б22100">#REF!</definedName>
    <definedName name="_Б22110" localSheetId="0">#REF!</definedName>
    <definedName name="_Б22110">#REF!</definedName>
    <definedName name="_Б22111" localSheetId="0">#REF!</definedName>
    <definedName name="_Б22111">#REF!</definedName>
    <definedName name="_Б22112" localSheetId="0">#REF!</definedName>
    <definedName name="_Б22112">#REF!</definedName>
    <definedName name="_Б22200" localSheetId="0">#REF!</definedName>
    <definedName name="_Б22200">#REF!</definedName>
    <definedName name="_Б23000" localSheetId="0">#REF!</definedName>
    <definedName name="_Б23000">#REF!</definedName>
    <definedName name="_Б24000" localSheetId="0">#REF!</definedName>
    <definedName name="_Б24000">#REF!</definedName>
    <definedName name="_Б25000" localSheetId="0">#REF!</definedName>
    <definedName name="_Б25000">#REF!</definedName>
    <definedName name="_Б41000" localSheetId="0">#REF!</definedName>
    <definedName name="_Б41000">#REF!</definedName>
    <definedName name="_Б42000" localSheetId="0">#REF!</definedName>
    <definedName name="_Б42000">#REF!</definedName>
    <definedName name="_Б43000" localSheetId="0">#REF!</definedName>
    <definedName name="_Б43000">#REF!</definedName>
    <definedName name="_Б44000" localSheetId="0">#REF!</definedName>
    <definedName name="_Б44000">#REF!</definedName>
    <definedName name="_Б45000" localSheetId="0">#REF!</definedName>
    <definedName name="_Б45000">#REF!</definedName>
    <definedName name="_Б46000" localSheetId="0">#REF!</definedName>
    <definedName name="_Б46000">#REF!</definedName>
    <definedName name="_ІБ900501" localSheetId="0">#REF!</definedName>
    <definedName name="_ІБ900501">#REF!</definedName>
    <definedName name="_ІБ900502" localSheetId="0">#REF!</definedName>
    <definedName name="_ІБ900502">#REF!</definedName>
    <definedName name="_xlnm._FilterDatabase" hidden="1">#N/A</definedName>
    <definedName name="aa" localSheetId="0">#REF!</definedName>
    <definedName name="aa">#REF!</definedName>
    <definedName name="add">#REF!</definedName>
    <definedName name="asdf" localSheetId="0">#REF!</definedName>
    <definedName name="asdf">#REF!</definedName>
    <definedName name="AVT">#REF!</definedName>
    <definedName name="bb" localSheetId="0">#REF!</definedName>
    <definedName name="bb">#REF!</definedName>
    <definedName name="bbb" localSheetId="0">#REF!</definedName>
    <definedName name="bbb">#REF!</definedName>
    <definedName name="BEC">#REF!</definedName>
    <definedName name="DKS">#REF!</definedName>
    <definedName name="dod">#REF!</definedName>
    <definedName name="dod_4">#REF!</definedName>
    <definedName name="dodat1">[2]Пер!$N$33</definedName>
    <definedName name="dodik">#REF!</definedName>
    <definedName name="DON1KC">#REF!</definedName>
    <definedName name="Dt">#REF!</definedName>
    <definedName name="fg">#REF!</definedName>
    <definedName name="HAVSTJAG">#REF!</definedName>
    <definedName name="hg">#REF!</definedName>
    <definedName name="hhhh">#REF!</definedName>
    <definedName name="HKC">#REF!</definedName>
    <definedName name="HSKC">#REF!</definedName>
    <definedName name="jhjhjhj">#REF!</definedName>
    <definedName name="kj">#REF!</definedName>
    <definedName name="M">[2]Пер!$N$34</definedName>
    <definedName name="Mes">#REF!</definedName>
    <definedName name="Mes_Txt">#REF!</definedName>
    <definedName name="Mes_Txt2">#REF!</definedName>
    <definedName name="MTS">[5]Пер!$N$33</definedName>
    <definedName name="MTS_Txt">#REF!</definedName>
    <definedName name="N">[2]Пер!$N$33</definedName>
    <definedName name="NAVDON">#REF!</definedName>
    <definedName name="NDO">#REF!</definedName>
    <definedName name="NK">#REF!</definedName>
    <definedName name="NKS">#REF!</definedName>
    <definedName name="NST">#REF!</definedName>
    <definedName name="NSTS">#REF!</definedName>
    <definedName name="Obl_Reg">[6]reg!$B$1:$N$541</definedName>
    <definedName name="oblastja">#REF!</definedName>
    <definedName name="plat123_Запрос">#REF!</definedName>
    <definedName name="platniki">#REF!</definedName>
    <definedName name="qqqq">#REF!</definedName>
    <definedName name="RR_Txt">#REF!</definedName>
    <definedName name="user">[2]Пер!$N$34</definedName>
    <definedName name="user1">[2]Пер!$N$33</definedName>
    <definedName name="Z_1424C569_718F_47D6_BC5A_D67C1E6BA45C_.wvu.PrintTitles" localSheetId="2" hidden="1">'дод.3.1 вид '!$7:$10</definedName>
    <definedName name="Z_F304805B_CDD6_4DCC_90A4_B4E7A385DC7E_.wvu.PrintTitles" localSheetId="0" hidden="1">'дод 1 дох'!$8:$9</definedName>
    <definedName name="zloch">#REF!</definedName>
    <definedName name="ZmUpl">#REF!</definedName>
    <definedName name="А84">'дод.3.1 вид '!#REF!</definedName>
    <definedName name="аа" localSheetId="0">#REF!</definedName>
    <definedName name="аа">#REF!</definedName>
    <definedName name="б2000" localSheetId="0">#REF!</definedName>
    <definedName name="б2000">#REF!</definedName>
    <definedName name="б22110" localSheetId="0">#REF!</definedName>
    <definedName name="б22110">#REF!</definedName>
    <definedName name="б24" localSheetId="0">#REF!</definedName>
    <definedName name="б24">#REF!</definedName>
    <definedName name="б25" localSheetId="0">#REF!</definedName>
    <definedName name="б25">#REF!</definedName>
    <definedName name="_xlnm.Database">#REF!</definedName>
    <definedName name="Банк">'[7]Начни с меня'!$J$9</definedName>
    <definedName name="Банк_день">'[7]Начни с меня'!$F$9</definedName>
    <definedName name="Банк_день_березень">'[7]Начни с меня'!$F$12</definedName>
    <definedName name="Банк_день_вересень">'[7]Начни с меня'!$F$18</definedName>
    <definedName name="Банк_день_грудень">'[7]Начни с меня'!$F$21</definedName>
    <definedName name="Банк_день_жовтень">'[7]Начни с меня'!$F$19</definedName>
    <definedName name="Банк_день_квітень">'[7]Начни с меня'!$F$13</definedName>
    <definedName name="Банк_день_липень">'[7]Начни с меня'!$F$16</definedName>
    <definedName name="Банк_день_листопад">'[7]Начни с меня'!$F$20</definedName>
    <definedName name="Банк_день_лютий">'[7]Начни с меня'!$F$11</definedName>
    <definedName name="Банк_день_серпень">'[7]Начни с меня'!$F$17</definedName>
    <definedName name="Банк_день_січень">'[7]Начни с меня'!$F$10</definedName>
    <definedName name="Банк_день_травень">'[7]Начни с меня'!$F$14</definedName>
    <definedName name="Банк_день_червень">'[7]Начни с меня'!$F$15</definedName>
    <definedName name="Банк_рік">'[7]Начни с меня'!$D$9</definedName>
    <definedName name="банку">'[8]Начни с меня'!$F$16</definedName>
    <definedName name="БББ">#REF!</definedName>
    <definedName name="В">#REF!</definedName>
    <definedName name="вв">'[9]основная(1)'!$B$4:$F$6</definedName>
    <definedName name="ГПР">#REF!</definedName>
    <definedName name="график">#REF!</definedName>
    <definedName name="Дата">[10]ЗДМмісяць!$C$2</definedName>
    <definedName name="ДБ_живі_рік">[11]ИсхОбл!$J$9:$J$35</definedName>
    <definedName name="ДБ_прогн_рік_дата">[11]ИсхОбл!$H$9:$H$35</definedName>
    <definedName name="ДБ_факт_рік">[12]ЗДМРік!$I$9:$I$35</definedName>
    <definedName name="дб1">#REF!</definedName>
    <definedName name="ДБпл_живі_міс">#REF!</definedName>
    <definedName name="ДБпл_живі_рік">#REF!</definedName>
    <definedName name="ДБпл_прогн_міс_дата">#REF!</definedName>
    <definedName name="ДБпл_прогн_рік_дата">#REF!</definedName>
    <definedName name="ДБпл_факт_міс">#REF!</definedName>
    <definedName name="ДБпл_факт_рік">#REF!</definedName>
    <definedName name="День">[10]ЗДМмісяць!$G$1</definedName>
    <definedName name="довидка">#REF!</definedName>
    <definedName name="дод_СПД">#REF!</definedName>
    <definedName name="дох">#REF!</definedName>
    <definedName name="Друк">'[7]Начни с меня'!$C$23</definedName>
    <definedName name="жж" localSheetId="0">#REF!</definedName>
    <definedName name="жж">#REF!</definedName>
    <definedName name="_xlnm.Print_Titles" localSheetId="0">'дод 1 дох'!$8:$9</definedName>
    <definedName name="_xlnm.Print_Titles" localSheetId="2">'дод.3.1 вид '!$7:$10</definedName>
    <definedName name="_xlnm.Print_Titles" localSheetId="4">'дод.6 прог'!$8:$8</definedName>
    <definedName name="_xlnm.Print_Titles">#REF!</definedName>
    <definedName name="ЗБ_живі_рік">[11]ИсхОбл!$F$9:$F$35</definedName>
    <definedName name="ЗБ_прогн_рік_дата">[11]ИсхОбл!$D$9:$D$35</definedName>
    <definedName name="ЗБ_факт_рік">[12]ЗДМРік!$E$9:$E$35</definedName>
    <definedName name="І">#REF!</definedName>
    <definedName name="йййй" localSheetId="0">#REF!</definedName>
    <definedName name="йййй">#REF!</definedName>
    <definedName name="ллллл" localSheetId="0">#REF!</definedName>
    <definedName name="ллллл">#REF!</definedName>
    <definedName name="мінфін">#REF!</definedName>
    <definedName name="Місяць1">'[7]Начни с меня'!$C$9</definedName>
    <definedName name="Місяць2">'[7]Начни с меня'!$H$9</definedName>
    <definedName name="_xlnm.Print_Area" localSheetId="0">'дод 1 дох'!$A$1:$F$132</definedName>
    <definedName name="_xlnm.Print_Area" localSheetId="3">'дод. 4 трансф'!$A$1:$E$42</definedName>
    <definedName name="_xlnm.Print_Area" localSheetId="2">'дод.3.1 вид '!$A$1:$P$58</definedName>
    <definedName name="_xlnm.Print_Area">#REF!</definedName>
    <definedName name="оооооо" localSheetId="0">#REF!</definedName>
    <definedName name="оооооо">#REF!</definedName>
    <definedName name="проол">#REF!</definedName>
    <definedName name="Рік">[10]ЗДМмісяць!$C$1</definedName>
    <definedName name="розрах">[13]Пер!$N$33</definedName>
    <definedName name="РРБ">#REF!</definedName>
    <definedName name="РРБази">#REF!</definedName>
    <definedName name="рррр" localSheetId="0">#REF!</definedName>
    <definedName name="рррр">#REF!</definedName>
    <definedName name="ррррр" localSheetId="0">#REF!</definedName>
    <definedName name="ррррр">#REF!</definedName>
    <definedName name="с" localSheetId="0">#REF!</definedName>
    <definedName name="с">#REF!</definedName>
    <definedName name="СПД">#REF!</definedName>
    <definedName name="Список_областей">[10]ЗДМмісяць!$A$9:$A$35</definedName>
    <definedName name="тБюджет">[14]D!$AC$8</definedName>
    <definedName name="ТекГод">[14]D!$AC$7</definedName>
    <definedName name="Текст_дата">[10]ЗДМмісяць!$F$2</definedName>
    <definedName name="тПериод">[14]D!$AC$9</definedName>
    <definedName name="щщ" localSheetId="0">#REF!</definedName>
    <definedName name="щщ">#REF!</definedName>
  </definedNames>
  <calcPr calcId="125725" calcMode="manual"/>
  <customWorkbookViews>
    <customWorkbookView name="Ulihanec - Личное представление" guid="{A87546AF-482E-4C34-B4CD-EADBD40E37D6}" mergeInterval="0" personalView="1" maximized="1" windowWidth="1276" windowHeight="843" activeSheetId="7"/>
    <customWorkbookView name="Yurychka - Личное представление" guid="{D863887D-FD9C-4C18-9671-EA653E45224F}" mergeInterval="0" personalView="1" maximized="1" windowWidth="1916" windowHeight="873" activeSheetId="8"/>
    <customWorkbookView name="Melen - Личное представление" guid="{0A8C8B35-D6F0-498E-8FFA-E7D764EFA078}" mergeInterval="0" personalView="1" maximized="1" windowWidth="1244" windowHeight="819" activeSheetId="7"/>
    <customWorkbookView name="admin07 - Личное представление" guid="{03B0B3DA-D3A4-42AD-B307-1A4E0842AF4B}" mergeInterval="0" personalView="1" maximized="1" windowWidth="1276" windowHeight="850" activeSheetId="8"/>
    <customWorkbookView name="Turyanycya - Личное представление" guid="{21CAFB8A-0BCC-4DE0-AED6-3D1608CF885E}" mergeInterval="0" personalView="1" maximized="1" windowWidth="1276" windowHeight="843" activeSheetId="2"/>
    <customWorkbookView name="Stercho - Личное представление" guid="{C1F140BD-46C6-4270-985D-C6C356CF240B}" mergeInterval="0" personalView="1" maximized="1" windowWidth="1916" windowHeight="908" activeSheetId="3"/>
    <customWorkbookView name="Yanovska - Личное представление" guid="{B5590366-466F-4678-95C9-9510BE388008}" mergeInterval="0" personalView="1" maximized="1" windowWidth="1916" windowHeight="900" activeSheetId="1"/>
    <customWorkbookView name="Shnitser - Личное представление" guid="{0D23CBFE-1AE5-44E3-A57B-1104ADF05CF0}" mergeInterval="0" personalView="1" maximized="1" windowWidth="1020" windowHeight="566" activeSheetId="7"/>
    <customWorkbookView name="Roman - Личное представление" guid="{7799C3D5-E289-41F7-A1E2-05875DE2A306}" mergeInterval="0" personalView="1" maximized="1" windowWidth="1020" windowHeight="596" activeSheetId="2"/>
    <customWorkbookView name="Ostafiychuk - Личное представление" guid="{89B724E8-ED6C-4DB8-8245-E5D235C9793D}" mergeInterval="0" personalView="1" maximized="1" windowWidth="1916" windowHeight="925" activeSheetId="1"/>
    <customWorkbookView name="Hinchak - Личное представление" guid="{B77F82F2-96C1-4A48-B951-43FB008C18D7}" mergeInterval="0" personalView="1" maximized="1" windowWidth="1276" windowHeight="852" activeSheetId="7"/>
    <customWorkbookView name="Ficaj - Личное представление" guid="{1424C569-718F-47D6-BC5A-D67C1E6BA45C}" mergeInterval="0" personalView="1" maximized="1" windowWidth="1916" windowHeight="845" activeSheetId="3"/>
  </customWorkbookViews>
</workbook>
</file>

<file path=xl/calcChain.xml><?xml version="1.0" encoding="utf-8"?>
<calcChain xmlns="http://schemas.openxmlformats.org/spreadsheetml/2006/main">
  <c r="H20" i="2"/>
  <c r="G10" i="8"/>
  <c r="G9" s="1"/>
  <c r="H44" i="2"/>
  <c r="H43"/>
  <c r="G44"/>
  <c r="H19"/>
  <c r="H12" s="1"/>
  <c r="H55" s="1"/>
  <c r="G43"/>
  <c r="E44"/>
  <c r="E43" s="1"/>
  <c r="F44"/>
  <c r="P24"/>
  <c r="E22"/>
  <c r="E20" s="1"/>
  <c r="E19" s="1"/>
  <c r="E25"/>
  <c r="P25" s="1"/>
  <c r="E26"/>
  <c r="P26" s="1"/>
  <c r="E27"/>
  <c r="P27" s="1"/>
  <c r="G20"/>
  <c r="F20"/>
  <c r="D12" i="13"/>
  <c r="D11" s="1"/>
  <c r="D18"/>
  <c r="D21"/>
  <c r="D39"/>
  <c r="D38" s="1"/>
  <c r="D55"/>
  <c r="D60"/>
  <c r="D59" s="1"/>
  <c r="C59" s="1"/>
  <c r="E12"/>
  <c r="E21"/>
  <c r="E39"/>
  <c r="E38" s="1"/>
  <c r="E55"/>
  <c r="E60"/>
  <c r="E59" s="1"/>
  <c r="C12"/>
  <c r="C13"/>
  <c r="C14"/>
  <c r="C15"/>
  <c r="C16"/>
  <c r="C17"/>
  <c r="C19"/>
  <c r="C21"/>
  <c r="C22"/>
  <c r="C126"/>
  <c r="F66"/>
  <c r="F65"/>
  <c r="F69"/>
  <c r="F76"/>
  <c r="F84"/>
  <c r="F75"/>
  <c r="F82"/>
  <c r="F90"/>
  <c r="F89" s="1"/>
  <c r="F64" s="1"/>
  <c r="F94"/>
  <c r="F97"/>
  <c r="F96" s="1"/>
  <c r="F102"/>
  <c r="F111"/>
  <c r="F105" s="1"/>
  <c r="F60"/>
  <c r="F59" s="1"/>
  <c r="F55"/>
  <c r="F52"/>
  <c r="F50"/>
  <c r="F39"/>
  <c r="F38"/>
  <c r="F32"/>
  <c r="F26"/>
  <c r="F24"/>
  <c r="F21"/>
  <c r="F20" s="1"/>
  <c r="F18"/>
  <c r="F12"/>
  <c r="F11"/>
  <c r="F10" s="1"/>
  <c r="E18"/>
  <c r="E11" s="1"/>
  <c r="E24"/>
  <c r="E20" s="1"/>
  <c r="E26"/>
  <c r="E32"/>
  <c r="C32"/>
  <c r="E50"/>
  <c r="E52"/>
  <c r="C55"/>
  <c r="F121"/>
  <c r="E121"/>
  <c r="D121"/>
  <c r="F123"/>
  <c r="E123"/>
  <c r="D123"/>
  <c r="E66"/>
  <c r="E69"/>
  <c r="E65"/>
  <c r="E76"/>
  <c r="E75" s="1"/>
  <c r="E84"/>
  <c r="E82"/>
  <c r="D84"/>
  <c r="C84"/>
  <c r="E90"/>
  <c r="D90"/>
  <c r="C90" s="1"/>
  <c r="E94"/>
  <c r="E89" s="1"/>
  <c r="E97"/>
  <c r="E96" s="1"/>
  <c r="E102"/>
  <c r="D102"/>
  <c r="C102"/>
  <c r="E107"/>
  <c r="E106"/>
  <c r="E105" s="1"/>
  <c r="E111"/>
  <c r="E110"/>
  <c r="E128"/>
  <c r="E117"/>
  <c r="E119"/>
  <c r="E116" s="1"/>
  <c r="E115" s="1"/>
  <c r="F117"/>
  <c r="F116" s="1"/>
  <c r="F115" s="1"/>
  <c r="F119"/>
  <c r="D117"/>
  <c r="D116" s="1"/>
  <c r="D115" s="1"/>
  <c r="D119"/>
  <c r="D24"/>
  <c r="D20" s="1"/>
  <c r="C20" s="1"/>
  <c r="D26"/>
  <c r="C26" s="1"/>
  <c r="D50"/>
  <c r="D52"/>
  <c r="D66"/>
  <c r="C66"/>
  <c r="D69"/>
  <c r="D65"/>
  <c r="D76"/>
  <c r="D82"/>
  <c r="C82" s="1"/>
  <c r="D75"/>
  <c r="D94"/>
  <c r="C94"/>
  <c r="D97"/>
  <c r="D96"/>
  <c r="C96" s="1"/>
  <c r="D107"/>
  <c r="D106" s="1"/>
  <c r="D111"/>
  <c r="D110" s="1"/>
  <c r="C110" s="1"/>
  <c r="D128"/>
  <c r="C113"/>
  <c r="C112"/>
  <c r="F110"/>
  <c r="C109"/>
  <c r="C108"/>
  <c r="F107"/>
  <c r="F106"/>
  <c r="C104"/>
  <c r="C103"/>
  <c r="C101"/>
  <c r="C100"/>
  <c r="C99"/>
  <c r="C98"/>
  <c r="C97"/>
  <c r="C95"/>
  <c r="C93"/>
  <c r="C92"/>
  <c r="C91"/>
  <c r="C88"/>
  <c r="C87"/>
  <c r="C86"/>
  <c r="C85"/>
  <c r="C83"/>
  <c r="C81"/>
  <c r="C80"/>
  <c r="C79"/>
  <c r="C78"/>
  <c r="C77"/>
  <c r="C74"/>
  <c r="C73"/>
  <c r="C72"/>
  <c r="C71"/>
  <c r="C70"/>
  <c r="C69"/>
  <c r="C68"/>
  <c r="C67"/>
  <c r="C63"/>
  <c r="C62"/>
  <c r="C61"/>
  <c r="C60"/>
  <c r="C58"/>
  <c r="C57"/>
  <c r="C56"/>
  <c r="C54"/>
  <c r="C53"/>
  <c r="C51"/>
  <c r="C50"/>
  <c r="C49"/>
  <c r="C48"/>
  <c r="C47"/>
  <c r="C46"/>
  <c r="C45"/>
  <c r="C44"/>
  <c r="C43"/>
  <c r="C42"/>
  <c r="C41"/>
  <c r="C40"/>
  <c r="C39"/>
  <c r="C37"/>
  <c r="C30"/>
  <c r="C29"/>
  <c r="C28"/>
  <c r="C27"/>
  <c r="C25"/>
  <c r="C24"/>
  <c r="C129"/>
  <c r="C128"/>
  <c r="C127"/>
  <c r="C125"/>
  <c r="C123" s="1"/>
  <c r="C122"/>
  <c r="C121" s="1"/>
  <c r="C120"/>
  <c r="C119" s="1"/>
  <c r="C118"/>
  <c r="C117" s="1"/>
  <c r="C65"/>
  <c r="C52"/>
  <c r="C76"/>
  <c r="C107"/>
  <c r="C111"/>
  <c r="D13" i="11"/>
  <c r="D16"/>
  <c r="D15" s="1"/>
  <c r="D17"/>
  <c r="F19" i="2"/>
  <c r="F14"/>
  <c r="F13"/>
  <c r="F12" s="1"/>
  <c r="F55" s="1"/>
  <c r="F43"/>
  <c r="G14"/>
  <c r="G13" s="1"/>
  <c r="G12" s="1"/>
  <c r="G55" s="1"/>
  <c r="G19"/>
  <c r="I20"/>
  <c r="I19"/>
  <c r="I12" s="1"/>
  <c r="I55" s="1"/>
  <c r="I43"/>
  <c r="J20"/>
  <c r="J19" s="1"/>
  <c r="J12" s="1"/>
  <c r="J55" s="1"/>
  <c r="J32"/>
  <c r="J44"/>
  <c r="J43" s="1"/>
  <c r="K20"/>
  <c r="K19"/>
  <c r="K12" s="1"/>
  <c r="K55" s="1"/>
  <c r="K32"/>
  <c r="K43"/>
  <c r="L20"/>
  <c r="L19"/>
  <c r="L12" s="1"/>
  <c r="L55" s="1"/>
  <c r="L43"/>
  <c r="M20"/>
  <c r="M19" s="1"/>
  <c r="M12" s="1"/>
  <c r="M55" s="1"/>
  <c r="M43"/>
  <c r="N20"/>
  <c r="N19"/>
  <c r="N12" s="1"/>
  <c r="N55" s="1"/>
  <c r="N43"/>
  <c r="O20"/>
  <c r="O19" s="1"/>
  <c r="O12" s="1"/>
  <c r="O55" s="1"/>
  <c r="O32"/>
  <c r="P28"/>
  <c r="P14"/>
  <c r="P13"/>
  <c r="P32"/>
  <c r="E15"/>
  <c r="E16"/>
  <c r="E14" s="1"/>
  <c r="E13" s="1"/>
  <c r="E12" s="1"/>
  <c r="E55" s="1"/>
  <c r="E17"/>
  <c r="E18"/>
  <c r="O44"/>
  <c r="O43" s="1"/>
  <c r="K44"/>
  <c r="J16" i="8"/>
  <c r="J15"/>
  <c r="I16"/>
  <c r="I15" s="1"/>
  <c r="I19" s="1"/>
  <c r="J10"/>
  <c r="J9"/>
  <c r="J19" s="1"/>
  <c r="I10"/>
  <c r="I9"/>
  <c r="H10"/>
  <c r="H9" s="1"/>
  <c r="H15"/>
  <c r="G15"/>
  <c r="C19" i="10"/>
  <c r="C18" s="1"/>
  <c r="C17" s="1"/>
  <c r="C15"/>
  <c r="C14" s="1"/>
  <c r="C13" s="1"/>
  <c r="F14"/>
  <c r="F13"/>
  <c r="E14"/>
  <c r="E13" s="1"/>
  <c r="D14"/>
  <c r="D13"/>
  <c r="F18"/>
  <c r="F17" s="1"/>
  <c r="E18"/>
  <c r="E17"/>
  <c r="D18"/>
  <c r="D17" s="1"/>
  <c r="D10" i="13" l="1"/>
  <c r="C11"/>
  <c r="D105"/>
  <c r="C105" s="1"/>
  <c r="C106"/>
  <c r="F114"/>
  <c r="F130" s="1"/>
  <c r="E10"/>
  <c r="E114" s="1"/>
  <c r="E130" s="1"/>
  <c r="E64"/>
  <c r="C75"/>
  <c r="C116"/>
  <c r="C115" s="1"/>
  <c r="C38"/>
  <c r="C18"/>
  <c r="P22" i="2"/>
  <c r="P20" s="1"/>
  <c r="P19" s="1"/>
  <c r="P12" s="1"/>
  <c r="D89" i="13"/>
  <c r="P55" i="2" l="1"/>
  <c r="Q12"/>
  <c r="C10" i="13"/>
  <c r="C89"/>
  <c r="D64"/>
  <c r="C64" s="1"/>
  <c r="D114" l="1"/>
  <c r="C114" l="1"/>
  <c r="D130"/>
  <c r="C130" s="1"/>
</calcChain>
</file>

<file path=xl/sharedStrings.xml><?xml version="1.0" encoding="utf-8"?>
<sst xmlns="http://schemas.openxmlformats.org/spreadsheetml/2006/main" count="445" uniqueCount="328">
  <si>
    <t>Податки на доходи, податки на прибуток, податки на збільшення ринкової вартості  </t>
  </si>
  <si>
    <t>Податок та збір на доходи фізичних осіб</t>
  </si>
  <si>
    <t>11010100 </t>
  </si>
  <si>
    <t>Податок на доходи фізичних осіб, що сплачується податковими агентами, із доходів платника податку у вигляді заробітної плати</t>
  </si>
  <si>
    <t>Код</t>
  </si>
  <si>
    <t>Загальний фонд</t>
  </si>
  <si>
    <t>Спеціальний фонд</t>
  </si>
  <si>
    <t>Разом</t>
  </si>
  <si>
    <t>Всього</t>
  </si>
  <si>
    <t>видатки споживання</t>
  </si>
  <si>
    <t>з них</t>
  </si>
  <si>
    <t>видатки розвитку</t>
  </si>
  <si>
    <t>оплата праці</t>
  </si>
  <si>
    <t>комунальні послуги та енергоносії</t>
  </si>
  <si>
    <t>в т.ч. бюджет розвитку</t>
  </si>
  <si>
    <t>Від органів державного управління</t>
  </si>
  <si>
    <t xml:space="preserve">Всього </t>
  </si>
  <si>
    <t>Разом доходів</t>
  </si>
  <si>
    <t>грн.</t>
  </si>
  <si>
    <t>Код ФКВКБ</t>
  </si>
  <si>
    <t>Код програмної класифікації видатків та кредитування місцевих бюджетів</t>
  </si>
  <si>
    <t>Код ВКВ/ ТПКВКМБ</t>
  </si>
  <si>
    <t>Найменування головного розпорядника, відповідального виконавця, бюджетної програми або напряму видатків
згідно з типовою відомчою/ТПКВКМБ</t>
  </si>
  <si>
    <t>Усього видатків</t>
  </si>
  <si>
    <t>ЗМІНИ ДО РОЗПОДІЛУ</t>
  </si>
  <si>
    <t>11010200 </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</si>
  <si>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</si>
  <si>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11010400 </t>
  </si>
  <si>
    <t>Податок на доходи фізичних осіб, що сплачується податковими агентами, із доходів платника податку інших ніж заробітна плата</t>
  </si>
  <si>
    <t>11010500 </t>
  </si>
  <si>
    <t>Податок на доходи фізичних осіб, що сплачується фізичними особами за результатами річного декларування</t>
  </si>
  <si>
    <t>Адміністративні збори та платежі, доходи від некомерційної господарської діяльності</t>
  </si>
  <si>
    <t>Надходження від орендної плати за користування цілісним майновим комплексом та іншим державним майном</t>
  </si>
  <si>
    <t>Надходження від орендної плати за користування цілісним майновим комплексом та іншим майном, що перебуває в комунальній власності</t>
  </si>
  <si>
    <t>06</t>
  </si>
  <si>
    <t>0600000</t>
  </si>
  <si>
    <t>0610000</t>
  </si>
  <si>
    <t>Найменування 
згідно з класифікацією фінансування бюджету</t>
  </si>
  <si>
    <t>Внутрішнє фінансування </t>
  </si>
  <si>
    <t xml:space="preserve">Фінансування за рахунок зміни залишків коштів бюджетів </t>
  </si>
  <si>
    <t>600000 </t>
  </si>
  <si>
    <t>Фінансування за активними операціями </t>
  </si>
  <si>
    <t>602000 </t>
  </si>
  <si>
    <t>Зміни обсягів бюджетних коштів </t>
  </si>
  <si>
    <t>0180</t>
  </si>
  <si>
    <t>1921</t>
  </si>
  <si>
    <t>208400</t>
  </si>
  <si>
    <t>602400</t>
  </si>
  <si>
    <t>Кошти, що передаються із загального фонду бюджету до бюджету розвитку ( спеціального фонду)</t>
  </si>
  <si>
    <t>0763</t>
  </si>
  <si>
    <t>208100</t>
  </si>
  <si>
    <t>602100</t>
  </si>
  <si>
    <t>На початок періоду</t>
  </si>
  <si>
    <t>Субвенція з місцевого бюджету державному бюджету на виконання програм соціально-економічного розвитку регіонів</t>
  </si>
  <si>
    <t>Інші програми та заходи у сфері охорони здоров"я</t>
  </si>
  <si>
    <t>у тому числі бюджет розвитку</t>
  </si>
  <si>
    <t>Усього</t>
  </si>
  <si>
    <t>усього</t>
  </si>
  <si>
    <t>Найменування програми</t>
  </si>
  <si>
    <t>Код ТПКВКМБ</t>
  </si>
  <si>
    <t xml:space="preserve">Найменування головного розпорядника, відповідального виконавця, бюджетної програми або напряму видатків
згідно з типовою ПКВКМБ </t>
  </si>
  <si>
    <t>(код бюджету)</t>
  </si>
  <si>
    <r>
      <t xml:space="preserve">Відділ освіти, охорони здоров"я, культури, молоді та спорту Білківської сільської ради </t>
    </r>
    <r>
      <rPr>
        <sz val="12"/>
        <rFont val="Times New Roman"/>
        <family val="1"/>
        <charset val="204"/>
      </rPr>
      <t>(головний розпорядник)</t>
    </r>
  </si>
  <si>
    <t>Зміни до розподілу видатків сільського бюджету на 2021 рік за головними розпорядниками коштів, в розрізі джерел коштів:</t>
  </si>
  <si>
    <t>0100000</t>
  </si>
  <si>
    <t>01</t>
  </si>
  <si>
    <t>0110000</t>
  </si>
  <si>
    <t>0110150</t>
  </si>
  <si>
    <t>0150</t>
  </si>
  <si>
    <t>0111</t>
  </si>
  <si>
    <t>0116030</t>
  </si>
  <si>
    <t>6030</t>
  </si>
  <si>
    <t>0620</t>
  </si>
  <si>
    <r>
      <t xml:space="preserve">Білківська сільська рада </t>
    </r>
    <r>
      <rPr>
        <sz val="12"/>
        <rFont val="Times New Roman"/>
        <family val="1"/>
        <charset val="204"/>
      </rPr>
      <t>(головний розпорядник)</t>
    </r>
  </si>
  <si>
    <r>
      <t xml:space="preserve">Білківська сільська рада </t>
    </r>
    <r>
      <rPr>
        <sz val="12"/>
        <rFont val="Times New Roman"/>
        <family val="1"/>
        <charset val="204"/>
      </rPr>
      <t>(відровідальний виконавець)</t>
    </r>
  </si>
  <si>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</si>
  <si>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Організація благоустрою населених пунктів</t>
  </si>
  <si>
    <t>0610160</t>
  </si>
  <si>
    <t>0160</t>
  </si>
  <si>
    <r>
      <t xml:space="preserve">Відділ освіти, охорони здоров’я, культури, молоді та спорту Білківської сільської ради </t>
    </r>
    <r>
      <rPr>
        <sz val="12"/>
        <color indexed="8"/>
        <rFont val="Times New Roman"/>
        <family val="1"/>
        <charset val="204"/>
      </rPr>
      <t>(головний розпорядник)</t>
    </r>
  </si>
  <si>
    <r>
      <t xml:space="preserve">Відділ освіти, охорони здоров’я, культури, молоді та спорту Білківської сільської ради </t>
    </r>
    <r>
      <rPr>
        <sz val="12"/>
        <color indexed="8"/>
        <rFont val="Times New Roman"/>
        <family val="1"/>
        <charset val="204"/>
      </rPr>
      <t>(відповідальний розпорядник</t>
    </r>
    <r>
      <rPr>
        <b/>
        <sz val="12"/>
        <color indexed="8"/>
        <rFont val="Times New Roman"/>
        <family val="1"/>
        <charset val="204"/>
      </rPr>
      <t>)</t>
    </r>
  </si>
  <si>
    <t>07520000000</t>
  </si>
  <si>
    <t>0119800</t>
  </si>
  <si>
    <t>9800</t>
  </si>
  <si>
    <t>0612152</t>
  </si>
  <si>
    <t>2152</t>
  </si>
  <si>
    <t>Керівництво і управління у відповідній сфері у містах (місті Києві), селищах, селах, об"єднаних територіальних громад</t>
  </si>
  <si>
    <t>Зміни до джерел фінансування сільського бюджету на 2021 рік</t>
  </si>
  <si>
    <t>0490</t>
  </si>
  <si>
    <t>0611021</t>
  </si>
  <si>
    <t>1021</t>
  </si>
  <si>
    <t>0990</t>
  </si>
  <si>
    <r>
      <t xml:space="preserve"> Білківська сільська рада </t>
    </r>
    <r>
      <rPr>
        <sz val="12"/>
        <rFont val="Times New Roman"/>
        <family val="1"/>
        <charset val="204"/>
      </rPr>
      <t>(відповідальний виконавець)</t>
    </r>
  </si>
  <si>
    <t>Зміни до переліку місцевих (регіональних) програм, які фінансуватимуться за рахунок коштів
сільського бюджету у 2021 році</t>
  </si>
  <si>
    <t xml:space="preserve">Надання загальної середньої освіти закладами  середньої освіти  </t>
  </si>
  <si>
    <t>Дата та номер документа, яким затверджено місцеву регіональну програму</t>
  </si>
  <si>
    <t>0118330</t>
  </si>
  <si>
    <t>8330</t>
  </si>
  <si>
    <t>0540</t>
  </si>
  <si>
    <t xml:space="preserve">Інша діяльність у сфері екології та охорони природних ресурсів </t>
  </si>
  <si>
    <t>0117361</t>
  </si>
  <si>
    <t>7361</t>
  </si>
  <si>
    <t>Співфінансування інвестиційних проектів, що реалізуються за рахунок коштів державного фонду регіонального розвитку</t>
  </si>
  <si>
    <t>Аліна Шатохіна</t>
  </si>
  <si>
    <t>Програма забезпечення пільговим відпуском лікарських засобів окремим групам населення та за певними категоріями захворювань у разі амбулаторного лікування мешканців Білківської сільської ради на 2021-2023 роки</t>
  </si>
  <si>
    <t>сільської ради  VIII скликання</t>
  </si>
  <si>
    <t>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</si>
  <si>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до рішення сесії</t>
  </si>
  <si>
    <t>0612111</t>
  </si>
  <si>
    <t>Первинна медична допомога населенню, що надається центрами первинної медичної (медико-санітарної) допомоги</t>
  </si>
  <si>
    <t>2111</t>
  </si>
  <si>
    <t>0726</t>
  </si>
  <si>
    <t>3700000</t>
  </si>
  <si>
    <t>37</t>
  </si>
  <si>
    <r>
      <t xml:space="preserve">Фінансовй відділ </t>
    </r>
    <r>
      <rPr>
        <sz val="12"/>
        <rFont val="Times New Roman"/>
        <family val="1"/>
        <charset val="204"/>
      </rPr>
      <t>(головний розпорядник)</t>
    </r>
  </si>
  <si>
    <t>3710000</t>
  </si>
  <si>
    <r>
      <t xml:space="preserve">Фінансовий відділ </t>
    </r>
    <r>
      <rPr>
        <sz val="12"/>
        <rFont val="Times New Roman"/>
        <family val="1"/>
        <charset val="204"/>
      </rPr>
      <t xml:space="preserve"> (відповідальний виконавець)</t>
    </r>
  </si>
  <si>
    <t>3710160</t>
  </si>
  <si>
    <t>Керівництво і управління у відповідній сфері у містах (місті Києві), селищах, селах, об'єднаних територіальних громадах</t>
  </si>
  <si>
    <t>0117367</t>
  </si>
  <si>
    <t>7367</t>
  </si>
  <si>
    <t>Виконання інвестиційних проектів в рамках реалізації заходів, спрямованих на розвиток системи охорони здоров"я у сільській місцевості</t>
  </si>
  <si>
    <t>Відділ освіти, охорони здоров’я, культури, молоді та спорту Білківської сільської ради (головний розпорядник)</t>
  </si>
  <si>
    <t>Білківська сільська рада (головний розпорядник)</t>
  </si>
  <si>
    <t>І. У межах змін обсягу доходів - всього, у тому числі:</t>
  </si>
  <si>
    <t>Зміни до міжбюджетних трансфертів на 2021 рік</t>
  </si>
  <si>
    <t>1. Зміни до показників міжбюджетних трансфертів з інших бюджетів</t>
  </si>
  <si>
    <t>(грн)</t>
  </si>
  <si>
    <t>Код Класифікації доходу бюджету/Код бюджету</t>
  </si>
  <si>
    <t>Найменування тансферту/Найменування бюджету-надавача міжбюджетного трансферту</t>
  </si>
  <si>
    <t>І. Трансферти до загального фонду бюджету</t>
  </si>
  <si>
    <t>ІІ. Трансферти до спеціального фонду бюджету</t>
  </si>
  <si>
    <t>Х</t>
  </si>
  <si>
    <t>УСЬОГО за розділами І, ІІ, у тому числі:</t>
  </si>
  <si>
    <t>загальний фонд</t>
  </si>
  <si>
    <t>спеціальний фонд</t>
  </si>
  <si>
    <t>2. Зміни до показників міжбюджетних трансфертів іншим бюджетам</t>
  </si>
  <si>
    <t>Код Програмної класифікації видатків та кредитування місцевого бюджету/Код бюджету</t>
  </si>
  <si>
    <t>Код Типової програмної класифікації видатків та кредитування місцевого бюджету</t>
  </si>
  <si>
    <t>Найменування тансферту/Найменування бюджету-отримувача міжбюджетного трансферту</t>
  </si>
  <si>
    <t>І. Трансферти із загального фонду бюджету</t>
  </si>
  <si>
    <t>ІІ. Трансферти із спеціального фонду бюджету</t>
  </si>
  <si>
    <r>
      <t>07100000000</t>
    </r>
    <r>
      <rPr>
        <u/>
        <sz val="11"/>
        <rFont val="Times New Roman"/>
        <family val="1"/>
        <charset val="204"/>
      </rPr>
      <t xml:space="preserve">
</t>
    </r>
    <r>
      <rPr>
        <sz val="11"/>
        <rFont val="Times New Roman"/>
        <family val="1"/>
        <charset val="204"/>
      </rPr>
      <t>(код бюджету)</t>
    </r>
  </si>
  <si>
    <t>видатків сільського бюджету на 2021 рік за головними розпорядниками коштів (у межах змін загального обсягу доходів, видатків сільського бюджету та спрямування частини залишку коштів спеціального фонду (бюджету розвитку), що утворився на 01.01.2021 року)</t>
  </si>
  <si>
    <t>Додаток 2</t>
  </si>
  <si>
    <t>0443</t>
  </si>
  <si>
    <t>Секретар засідання</t>
  </si>
  <si>
    <t xml:space="preserve">Секретар  засідання                                                           </t>
  </si>
  <si>
    <t xml:space="preserve">Секретар засідання                                                          </t>
  </si>
  <si>
    <t>Додаток № 1
до  рішення Білківської сільської ради 
«Про сільський бюджет на 2021 рік»</t>
  </si>
  <si>
    <t>075200000000</t>
  </si>
  <si>
    <t>( код бюджету)</t>
  </si>
  <si>
    <t>грн</t>
  </si>
  <si>
    <t>Найменування  згідно з Класифікацією доходів бюджету</t>
  </si>
  <si>
    <t xml:space="preserve">Загальний фонд </t>
  </si>
  <si>
    <t>у т.ч. бюджет розвитку</t>
  </si>
  <si>
    <t>Податкові надходження</t>
  </si>
  <si>
    <t>Податок на доходи фізичних осіб від оподаткування пенсійних виплат або щомісячного довічного грошового утримання, що сплачується (перераховується) згідно з Податковим кодексом України</t>
  </si>
  <si>
    <t>Податок на прибуток підприємств  </t>
  </si>
  <si>
    <t>Податок на прибуток підприємств та фінансових установ комунальної власності</t>
  </si>
  <si>
    <t>Рентна плата та плата за використання інших природних ресурсів </t>
  </si>
  <si>
    <t>Рентна плата за спеціальне використання лісових ресурсів </t>
  </si>
  <si>
    <t>Рентна плата за спеціальне використання лісових ресурсів в частині деревини, заготовленої в порядку рубок головного користування </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</si>
  <si>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 </t>
  </si>
  <si>
    <t xml:space="preserve">Рентна плата за спеціальне використання води </t>
  </si>
  <si>
    <t xml:space="preserve">Рентна плата за спеціальне використання води водних об'єктів місцевого значення </t>
  </si>
  <si>
    <t xml:space="preserve">Рентна плата за користування надрами </t>
  </si>
  <si>
    <t xml:space="preserve">Рентна плата за користування надрами для видобування корисних копалин загальнодержавного значення </t>
  </si>
  <si>
    <t xml:space="preserve">Рентна плата за користування надрами для видобування корисних копалин місцевого значення </t>
  </si>
  <si>
    <t>Рентна плата за користування надрами в цілях, не пов'язаних з видобуванням корисних копалин </t>
  </si>
  <si>
    <t>Рентна плата за користування надрами для видобування природного газу </t>
  </si>
  <si>
    <t>14000000 </t>
  </si>
  <si>
    <t>Внутрішні податки на товари та послуги  </t>
  </si>
  <si>
    <t>Акцизний податок з вироблених в Україні підакцизних товарів (продукції)</t>
  </si>
  <si>
    <t>Пальне</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</si>
  <si>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</si>
  <si>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 </t>
  </si>
  <si>
    <t>Місцеві податки </t>
  </si>
  <si>
    <t>Податок на майно </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</si>
  <si>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</si>
  <si>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</si>
  <si>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</si>
  <si>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</si>
  <si>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</si>
  <si>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</si>
  <si>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</si>
  <si>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</si>
  <si>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 xml:space="preserve">Транспортний податок з фізичних осіб </t>
  </si>
  <si>
    <t xml:space="preserve"> Транспортний податок з юридичних осіб</t>
  </si>
  <si>
    <t>Збір за місця для паркування транспортних засобів</t>
  </si>
  <si>
    <t>Збір за місця для паркування транспортних засобів, сплачений юридичними особами</t>
  </si>
  <si>
    <t>18030100 </t>
  </si>
  <si>
    <t>Туристичний збір, сплачений юридичними особами </t>
  </si>
  <si>
    <t>18030200 </t>
  </si>
  <si>
    <t>Туристичний збір, сплачений фізичними особами </t>
  </si>
  <si>
    <t>18050300 </t>
  </si>
  <si>
    <t>Єдиний податок з юридичних осіб </t>
  </si>
  <si>
    <t>18050400 </t>
  </si>
  <si>
    <t>Єдиний податок з фізичних осіб </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</si>
  <si>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</si>
  <si>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19000000 </t>
  </si>
  <si>
    <t>Інші податки та збори </t>
  </si>
  <si>
    <t>Екологічний податок,який справляється за  викиди в атмосферне повітря забруднючих речовин стаціонарними джерелами забруднення за винятком викидів в атмосферне повтря двоокису вуглецю) </t>
  </si>
  <si>
    <t>Надходження від скидів забруднюючих речовин безпосередньо у водні об'єкти </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</si>
  <si>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</si>
  <si>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Неподаткові надходження</t>
  </si>
  <si>
    <t>Доходи від власності та підприємницької діяльності  </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</si>
  <si>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паї) господарських товариств, у статутних капіталах яких є державна або комунальна власність</t>
  </si>
  <si>
    <t>Частина чистого прибутку (доходу) комунальних унітарних підприємств та їх об'єднань, що вилучається до відповідного місцевого бюджету</t>
  </si>
  <si>
    <t>Плата за розміщення тимчасово вільних коштів місцевих бюджетів</t>
  </si>
  <si>
    <t xml:space="preserve">Інші надходження </t>
  </si>
  <si>
    <t>21080900 </t>
  </si>
  <si>
    <t>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 </t>
  </si>
  <si>
    <t>21081100 </t>
  </si>
  <si>
    <t>Адміністративні штрафи та інші санкції </t>
  </si>
  <si>
    <t>Адміністративні штрафи та штрафні санкції за порушення законодавства у сфері виробництва та обігу алкогольних напоїв та тютюнових виробів </t>
  </si>
  <si>
    <t>Плата за встановлення земельного сервітуту</t>
  </si>
  <si>
    <t>Надходження коштів від відшкодування втрат сільськогосподарського і лісогосподарського виробництва  </t>
  </si>
  <si>
    <t>Плата за надання адміністративних послуг</t>
  </si>
  <si>
    <t>22010200 </t>
  </si>
  <si>
    <t>Плата за ліцензії на певні види господарської діяльності та сертифікати, що видаються Радою міністрів Автономної Республіки Крим, виконавчими органами місцевих рад і місцевими органами виконавчої влади </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</si>
  <si>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</si>
  <si>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</si>
  <si>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</si>
  <si>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</si>
  <si>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22090000 </t>
  </si>
  <si>
    <t>Державне мито  </t>
  </si>
  <si>
    <t>22090100 </t>
  </si>
  <si>
    <t>Державне мито, що сплачується за місцем розгляду та оформлення документів, у тому числі за оформлення документів на спадщину і дарування  </t>
  </si>
  <si>
    <t>22090200 </t>
  </si>
  <si>
    <t>Державне мито, не віднесене до інших категорій  </t>
  </si>
  <si>
    <t>22090400 </t>
  </si>
  <si>
    <t>Державне мито, пов'язане з видачею та оформленням закордонних паспортів (посвідок) та паспортів громадян України  </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</si>
  <si>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 </t>
  </si>
  <si>
    <t>Інші неподаткові надходження</t>
  </si>
  <si>
    <t>Інші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</si>
  <si>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</si>
  <si>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</si>
  <si>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 xml:space="preserve">Концесійні платежі  </t>
  </si>
  <si>
    <t>24160100 </t>
  </si>
  <si>
    <t>Концесійні платежі щодо об'єктів комунальної власності (крім тих, які мають цільове спрямування згідно із законом) </t>
  </si>
  <si>
    <t>25000000 </t>
  </si>
  <si>
    <t>Власні надходження бюджетних установ  </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</si>
  <si>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</si>
  <si>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 </t>
  </si>
  <si>
    <t>Надходження бюджетних установ від додаткової (господарської) діяльності </t>
  </si>
  <si>
    <t>Плата за оренду майна бюджетних установ, що здійснюється відповідно до Закону України "Про оренду державного та комунального майна"</t>
  </si>
  <si>
    <t>Надходження бюджетних установ від реалізації в установленому порядку майна (крім нерухомого майна) </t>
  </si>
  <si>
    <t>Інші джерела власних надходжень бюджетних установ  </t>
  </si>
  <si>
    <t>Благодійні внески, гранти та дарунки</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</si>
  <si>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</si>
  <si>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30000000 </t>
  </si>
  <si>
    <t>Доходи від операцій з капіталом  </t>
  </si>
  <si>
    <t>31000000 </t>
  </si>
  <si>
    <t>Надходження від продажу основного капіталу  </t>
  </si>
  <si>
    <t xml:space="preserve">Кошти від реалізації скарбів, майна, одержаного державою або територіальною громадою в порядку спадкування чи дарування, безхазяйного майна, знахідок, а також валютних цінностей і грошових коштів, власники яких невідомі </t>
  </si>
  <si>
    <t>31010200 </t>
  </si>
  <si>
    <t>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</si>
  <si>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31030000 </t>
  </si>
  <si>
    <t>Кошти від відчуження майна, що належить Автономній Республіці Крим та майна, що перебуває в комунальній власності  </t>
  </si>
  <si>
    <t>33000000 </t>
  </si>
  <si>
    <t>Кошти від продажу землі і нематеріальних активів </t>
  </si>
  <si>
    <t xml:space="preserve">Кошти від продажу землі </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</si>
  <si>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</si>
  <si>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t>
  </si>
  <si>
    <t>Дотації з державного бюджету</t>
  </si>
  <si>
    <t>Базова дотація </t>
  </si>
  <si>
    <t>41030000 </t>
  </si>
  <si>
    <t>Субвенції  з державного бюджету іншим місцевим бюджетам</t>
  </si>
  <si>
    <t>Дотації з місцевих бюджетів іншим місцевим бюджетам</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</si>
  <si>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</si>
  <si>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41050000</t>
  </si>
  <si>
    <t>Субвенції з місцевих бюджетів іншим місцевим бюджетам</t>
  </si>
  <si>
    <t>Субвенція з місцевого бюджету на  здійснення переданих  видатків у сфері освіти за рахунок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</si>
  <si>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</si>
  <si>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50000000 </t>
  </si>
  <si>
    <t>Цільові фонди </t>
  </si>
  <si>
    <t>50110000 </t>
  </si>
  <si>
    <t>Цільові фонди, утворені Верховною Радою Автономної Республіки Крим, органами місцевого самоврядування та місцевими органами виконавчої влади  </t>
  </si>
  <si>
    <t>Усього доходів</t>
  </si>
  <si>
    <t xml:space="preserve">                  </t>
  </si>
  <si>
    <t>Секретар  ради</t>
  </si>
  <si>
    <t>А.Шатохіна</t>
  </si>
  <si>
    <r>
      <t>Туристичний збір</t>
    </r>
    <r>
      <rPr>
        <b/>
        <sz val="14"/>
        <rFont val="Times New Roman"/>
        <family val="1"/>
        <charset val="204"/>
      </rPr>
      <t> </t>
    </r>
  </si>
  <si>
    <r>
      <t xml:space="preserve">Єдиний податок </t>
    </r>
    <r>
      <rPr>
        <b/>
        <sz val="14"/>
        <rFont val="Times New Roman"/>
        <family val="1"/>
        <charset val="204"/>
      </rPr>
      <t> </t>
    </r>
  </si>
  <si>
    <r>
      <t>19010000</t>
    </r>
    <r>
      <rPr>
        <b/>
        <sz val="14"/>
        <rFont val="Times New Roman"/>
        <family val="1"/>
        <charset val="204"/>
      </rPr>
      <t> </t>
    </r>
  </si>
  <si>
    <r>
      <t>Екологічний податок</t>
    </r>
    <r>
      <rPr>
        <b/>
        <sz val="14"/>
        <rFont val="Times New Roman"/>
        <family val="1"/>
        <charset val="204"/>
      </rPr>
      <t> </t>
    </r>
  </si>
  <si>
    <r>
      <t>Офіційні трансферти</t>
    </r>
    <r>
      <rPr>
        <sz val="14"/>
        <rFont val="Times New Roman"/>
        <family val="1"/>
        <charset val="204"/>
      </rPr>
      <t xml:space="preserve"> </t>
    </r>
  </si>
  <si>
    <t>Зміни до обсягу доходів  сільського бюджету   на 2021 рік</t>
  </si>
  <si>
    <t xml:space="preserve">Додаток № 1
до  рішення Білківської сільської ради 
</t>
  </si>
  <si>
    <t>Субвенція з державного бюджету місцевим бюджетам на реалізацію програми "Спроможна школа для кращих результатів"</t>
  </si>
  <si>
    <t>0611172</t>
  </si>
  <si>
    <t>1172</t>
  </si>
  <si>
    <t>0611010</t>
  </si>
  <si>
    <t>1010</t>
  </si>
  <si>
    <t>0611080</t>
  </si>
  <si>
    <t>1080</t>
  </si>
  <si>
    <t>0615062</t>
  </si>
  <si>
    <t>0617368</t>
  </si>
  <si>
    <t>7368</t>
  </si>
  <si>
    <t>Виконання інвестиційних проектів за рахунок субвенцій з інших бюджетів</t>
  </si>
  <si>
    <t>0614030</t>
  </si>
  <si>
    <t>0611171</t>
  </si>
  <si>
    <t>20.12.2020 року №31</t>
  </si>
  <si>
    <t>21.12.2020 року   №28</t>
  </si>
  <si>
    <t>20.12.2020 року №42 (з внесеними змінами від 21.10.2021 року)</t>
  </si>
  <si>
    <t>Програма матеріально-технічного забезпечення Іршавського територіального центру комплектування та соціальної підтримки на 2021-2022 роки</t>
  </si>
  <si>
    <t>Програма забезпечення державної безпеки на території Білківської сільської об’єднаної територіальної громади, матеріально-технічного забезпечення Хустського міжрайонного відділу (з дислокацією в м.Виноградів Закарпатської області) УСБУ в Закарпатській області на 2021 рік</t>
  </si>
  <si>
    <t>Державний бюджет</t>
  </si>
  <si>
    <t>Надання загальної середньої освіти закладами загальної середньої освіти</t>
  </si>
  <si>
    <t>Надання дошкільної освіти</t>
  </si>
  <si>
    <t>Підтримка спорту вищих досягнень та організацій, які здійснюють фізкультурно-спортивну діяльність в регіоні</t>
  </si>
  <si>
    <t>Забезпечення діяльності бібліотек</t>
  </si>
  <si>
    <t xml:space="preserve">Надання спеціальної освіти мистецькими школами </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</si>
  <si>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</si>
  <si>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</si>
  <si>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Програму підтримки законності та правопорядку на території Білківської сільської ради на 2021 рік</t>
  </si>
  <si>
    <t>12.05.2021 року №244</t>
  </si>
  <si>
    <t>0117363</t>
  </si>
  <si>
    <t>7363</t>
  </si>
  <si>
    <t>Виконання інвестиційних проектів в рамках реалізації заходів щодо соціально-економічного розвитку окремих територій</t>
  </si>
  <si>
    <t>2. Спрямування частини вільного залишку спеціального фонду сільського бюджету ( бюджету розвитку), що утворився на 01.01.2021 року</t>
  </si>
  <si>
    <t>3.У межах загального обсягу видатків сільського бюджету</t>
  </si>
  <si>
    <t>від"22"жовтня 2021 року №</t>
  </si>
  <si>
    <t xml:space="preserve">від   22.10.2021р № </t>
  </si>
  <si>
    <t>Додаток № 3,1
до рішення  сесії  сільської ради VIII скликання 
від 22.10. 2021 р №</t>
  </si>
  <si>
    <t>Додаток № 4
до рішення  сесії  сільської ради VIII скликання
від   22.10. 2021 р №</t>
  </si>
  <si>
    <t>Додаток № 6
до рішення  сесії  сільської ради VIII скликання
від   22.10. 2021 р №</t>
  </si>
</sst>
</file>

<file path=xl/styles.xml><?xml version="1.0" encoding="utf-8"?>
<styleSheet xmlns="http://schemas.openxmlformats.org/spreadsheetml/2006/main">
  <numFmts count="13">
    <numFmt numFmtId="164" formatCode="_-* #,##0_р_._-;\-* #,##0_р_._-;_-* &quot;-&quot;_р_._-;_-@_-"/>
    <numFmt numFmtId="165" formatCode="#,##0.0"/>
    <numFmt numFmtId="166" formatCode="_(&quot;$&quot;* #,##0_);_(&quot;$&quot;* \(#,##0\);_(&quot;$&quot;* &quot;-&quot;_);_(@_)"/>
    <numFmt numFmtId="167" formatCode="_(&quot;$&quot;* #,##0.00_);_(&quot;$&quot;* \(#,##0.00\);_(&quot;$&quot;* &quot;-&quot;??_);_(@_)"/>
    <numFmt numFmtId="168" formatCode="#,##0\ &quot;z?&quot;;[Red]\-#,##0\ &quot;z?&quot;"/>
    <numFmt numFmtId="169" formatCode="#,##0.00\ &quot;z?&quot;;[Red]\-#,##0.00\ &quot;z?&quot;"/>
    <numFmt numFmtId="170" formatCode="_-* #,##0\ _р_._-;\-* #,##0\ _р_._-;_-* &quot;-&quot;\ _р_._-;_-@_-"/>
    <numFmt numFmtId="171" formatCode="_-* #,##0.00\ _р_._-;\-* #,##0.00\ _р_._-;_-* &quot;-&quot;??\ _р_._-;_-@_-"/>
    <numFmt numFmtId="172" formatCode="_-* #,##0\ &quot;р.&quot;_-;\-* #,##0\ &quot;р.&quot;_-;_-* &quot;-&quot;\ &quot;р.&quot;_-;_-@_-"/>
    <numFmt numFmtId="173" formatCode="_-* #,##0.00\ &quot;р.&quot;_-;\-* #,##0.00\ &quot;р.&quot;_-;_-* &quot;-&quot;??\ &quot;р.&quot;_-;_-@_-"/>
    <numFmt numFmtId="174" formatCode="_-* #,##0\ _z_?_-;\-* #,##0\ _z_?_-;_-* &quot;-&quot;\ _z_?_-;_-@_-"/>
    <numFmt numFmtId="175" formatCode="_-* #,##0.00\ _z_?_-;\-* #,##0.00\ _z_?_-;_-* &quot;-&quot;??\ _z_?_-;_-@_-"/>
    <numFmt numFmtId="176" formatCode="#,##0.\-"/>
  </numFmts>
  <fonts count="101">
    <font>
      <sz val="10"/>
      <name val="Times New Roman"/>
      <charset val="204"/>
    </font>
    <font>
      <sz val="11"/>
      <color indexed="8"/>
      <name val="Calibri"/>
      <family val="2"/>
      <charset val="204"/>
    </font>
    <font>
      <sz val="10"/>
      <name val="Times New Roman"/>
      <charset val="204"/>
    </font>
    <font>
      <sz val="8"/>
      <name val="Times New Roman"/>
      <charset val="204"/>
    </font>
    <font>
      <b/>
      <sz val="14"/>
      <name val="Times New Roman"/>
      <charset val="204"/>
    </font>
    <font>
      <sz val="11"/>
      <color indexed="17"/>
      <name val="Calibri"/>
      <family val="2"/>
      <charset val="204"/>
    </font>
    <font>
      <sz val="11"/>
      <color indexed="20"/>
      <name val="Calibri"/>
      <family val="2"/>
      <charset val="204"/>
    </font>
    <font>
      <sz val="11"/>
      <color indexed="62"/>
      <name val="Calibri"/>
      <family val="2"/>
      <charset val="204"/>
    </font>
    <font>
      <b/>
      <sz val="11"/>
      <color indexed="63"/>
      <name val="Calibri"/>
      <family val="2"/>
      <charset val="204"/>
    </font>
    <font>
      <sz val="11"/>
      <color indexed="10"/>
      <name val="Calibri"/>
      <family val="2"/>
      <charset val="204"/>
    </font>
    <font>
      <b/>
      <sz val="11"/>
      <color indexed="9"/>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sz val="10"/>
      <name val="Times New Roman"/>
      <charset val="204"/>
    </font>
    <font>
      <b/>
      <sz val="11"/>
      <color indexed="52"/>
      <name val="Calibri"/>
      <family val="2"/>
      <charset val="204"/>
    </font>
    <font>
      <b/>
      <sz val="18"/>
      <color indexed="56"/>
      <name val="Cambria"/>
      <family val="2"/>
      <charset val="204"/>
    </font>
    <font>
      <sz val="11"/>
      <color indexed="60"/>
      <name val="Calibri"/>
      <family val="2"/>
      <charset val="204"/>
    </font>
    <font>
      <sz val="11"/>
      <color indexed="52"/>
      <name val="Calibri"/>
      <family val="2"/>
      <charset val="204"/>
    </font>
    <font>
      <b/>
      <sz val="10"/>
      <name val="Times New Roman"/>
      <family val="1"/>
      <charset val="204"/>
    </font>
    <font>
      <sz val="9"/>
      <name val="Times New Roman"/>
      <family val="1"/>
      <charset val="204"/>
    </font>
    <font>
      <sz val="10"/>
      <name val="Times New Roman"/>
      <family val="1"/>
      <charset val="204"/>
    </font>
    <font>
      <b/>
      <sz val="12"/>
      <name val="Times New Roman"/>
      <family val="1"/>
      <charset val="204"/>
    </font>
    <font>
      <i/>
      <sz val="10"/>
      <name val="Times New Roman"/>
      <family val="1"/>
      <charset val="204"/>
    </font>
    <font>
      <sz val="10"/>
      <name val="Helv"/>
      <charset val="204"/>
    </font>
    <font>
      <sz val="10"/>
      <name val="Arial Cyr"/>
      <charset val="204"/>
    </font>
    <font>
      <sz val="10"/>
      <name val="Courier New"/>
      <family val="3"/>
      <charset val="204"/>
    </font>
    <font>
      <sz val="12"/>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1"/>
      <name val="Times New Roman"/>
      <family val="1"/>
      <charset val="204"/>
    </font>
    <font>
      <b/>
      <sz val="11"/>
      <name val="Times New Roman"/>
      <charset val="204"/>
    </font>
    <font>
      <sz val="11"/>
      <name val="Times New Roman"/>
      <charset val="204"/>
    </font>
    <font>
      <sz val="10"/>
      <color indexed="8"/>
      <name val="ARIAL"/>
      <charset val="1"/>
    </font>
    <font>
      <sz val="8"/>
      <name val="Times New Roman"/>
      <family val="1"/>
      <charset val="204"/>
    </font>
    <font>
      <b/>
      <sz val="12"/>
      <name val="Times New Roman"/>
      <charset val="204"/>
    </font>
    <font>
      <i/>
      <sz val="12"/>
      <name val="Times New Roman"/>
      <family val="1"/>
      <charset val="204"/>
    </font>
    <font>
      <b/>
      <sz val="12"/>
      <color indexed="8"/>
      <name val="Times New Roman"/>
      <family val="1"/>
      <charset val="204"/>
    </font>
    <font>
      <sz val="12"/>
      <color indexed="8"/>
      <name val="Times New Roman"/>
      <family val="1"/>
      <charset val="204"/>
    </font>
    <font>
      <sz val="12"/>
      <color indexed="10"/>
      <name val="Times New Roman"/>
      <family val="1"/>
      <charset val="204"/>
    </font>
    <font>
      <sz val="14"/>
      <name val="Times New Roman"/>
      <charset val="204"/>
    </font>
    <font>
      <i/>
      <sz val="11"/>
      <name val="Times New Roman"/>
      <family val="1"/>
      <charset val="204"/>
    </font>
    <font>
      <b/>
      <sz val="10"/>
      <name val="Times New Roman"/>
      <charset val="204"/>
    </font>
    <font>
      <sz val="14"/>
      <name val="Times New Roman"/>
      <family val="1"/>
      <charset val="204"/>
    </font>
    <font>
      <b/>
      <i/>
      <sz val="12"/>
      <name val="Times New Roman"/>
      <family val="1"/>
      <charset val="204"/>
    </font>
    <font>
      <b/>
      <u/>
      <sz val="10"/>
      <name val="Times New Roman"/>
      <family val="1"/>
      <charset val="204"/>
    </font>
    <font>
      <sz val="1"/>
      <color indexed="8"/>
      <name val="Courier"/>
      <family val="1"/>
      <charset val="204"/>
    </font>
    <font>
      <b/>
      <sz val="1"/>
      <color indexed="8"/>
      <name val="Courier"/>
      <family val="1"/>
      <charset val="204"/>
    </font>
    <font>
      <b/>
      <sz val="18"/>
      <color indexed="62"/>
      <name val="Calibri"/>
      <family val="2"/>
      <charset val="204"/>
    </font>
    <font>
      <sz val="10"/>
      <color indexed="8"/>
      <name val="Calibri"/>
      <family val="2"/>
      <charset val="204"/>
    </font>
    <font>
      <sz val="11"/>
      <color indexed="10"/>
      <name val="Times New Roman"/>
      <family val="1"/>
      <charset val="204"/>
    </font>
    <font>
      <sz val="14"/>
      <color indexed="8"/>
      <name val="Times New Roman"/>
      <family val="2"/>
      <charset val="204"/>
    </font>
    <font>
      <sz val="14"/>
      <color indexed="9"/>
      <name val="Times New Roman"/>
      <family val="2"/>
      <charset val="204"/>
    </font>
    <font>
      <sz val="10"/>
      <name val="Arial CE"/>
    </font>
    <font>
      <sz val="9"/>
      <name val="PL Arial"/>
    </font>
    <font>
      <sz val="10"/>
      <name val="PL Arial"/>
    </font>
    <font>
      <sz val="10"/>
      <name val="Arial"/>
      <family val="2"/>
      <charset val="204"/>
    </font>
    <font>
      <u/>
      <sz val="10"/>
      <color indexed="36"/>
      <name val="Arial Cyr"/>
      <family val="2"/>
      <charset val="204"/>
    </font>
    <font>
      <b/>
      <sz val="18"/>
      <name val="Times New Roman"/>
      <family val="1"/>
      <charset val="204"/>
    </font>
    <font>
      <u/>
      <sz val="10"/>
      <color indexed="12"/>
      <name val="Arial Cyr"/>
      <family val="2"/>
      <charset val="204"/>
    </font>
    <font>
      <sz val="11"/>
      <color indexed="8"/>
      <name val="Calibri"/>
      <family val="2"/>
    </font>
    <font>
      <sz val="10"/>
      <name val="Helv"/>
    </font>
    <font>
      <b/>
      <sz val="14"/>
      <name val="PL Arial"/>
    </font>
    <font>
      <sz val="14"/>
      <color indexed="62"/>
      <name val="Times New Roman"/>
      <family val="2"/>
      <charset val="204"/>
    </font>
    <font>
      <sz val="14"/>
      <color indexed="17"/>
      <name val="Times New Roman"/>
      <family val="2"/>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sz val="10"/>
      <color indexed="8"/>
      <name val="Arial"/>
      <family val="2"/>
      <charset val="204"/>
    </font>
    <font>
      <sz val="10"/>
      <color indexed="8"/>
      <name val="Arial Cyr"/>
      <family val="2"/>
      <charset val="204"/>
    </font>
    <font>
      <sz val="10"/>
      <name val="Arial Cyr"/>
      <family val="2"/>
      <charset val="204"/>
    </font>
    <font>
      <sz val="14"/>
      <color indexed="52"/>
      <name val="Times New Roman"/>
      <family val="2"/>
      <charset val="204"/>
    </font>
    <font>
      <b/>
      <sz val="14"/>
      <color indexed="9"/>
      <name val="Times New Roman"/>
      <family val="2"/>
      <charset val="204"/>
    </font>
    <font>
      <b/>
      <sz val="14"/>
      <color indexed="52"/>
      <name val="Times New Roman"/>
      <family val="2"/>
      <charset val="204"/>
    </font>
    <font>
      <b/>
      <sz val="14"/>
      <color indexed="8"/>
      <name val="Times New Roman"/>
      <family val="2"/>
      <charset val="204"/>
    </font>
    <font>
      <sz val="14"/>
      <color indexed="20"/>
      <name val="Times New Roman"/>
      <family val="2"/>
      <charset val="204"/>
    </font>
    <font>
      <sz val="10"/>
      <name val="Times New Roman CYR"/>
      <charset val="204"/>
    </font>
    <font>
      <b/>
      <sz val="14"/>
      <color indexed="63"/>
      <name val="Times New Roman"/>
      <family val="2"/>
      <charset val="204"/>
    </font>
    <font>
      <sz val="14"/>
      <color indexed="60"/>
      <name val="Times New Roman"/>
      <family val="2"/>
      <charset val="204"/>
    </font>
    <font>
      <sz val="14"/>
      <color indexed="10"/>
      <name val="Times New Roman"/>
      <family val="2"/>
      <charset val="204"/>
    </font>
    <font>
      <i/>
      <sz val="14"/>
      <color indexed="23"/>
      <name val="Times New Roman"/>
      <family val="2"/>
      <charset val="204"/>
    </font>
    <font>
      <sz val="12"/>
      <name val="UkrainianPragmatica"/>
      <charset val="204"/>
    </font>
    <font>
      <u/>
      <sz val="11"/>
      <name val="Times New Roman"/>
      <family val="1"/>
      <charset val="204"/>
    </font>
    <font>
      <b/>
      <u/>
      <sz val="11"/>
      <name val="Times New Roman"/>
      <family val="1"/>
      <charset val="204"/>
    </font>
    <font>
      <b/>
      <sz val="13"/>
      <name val="Times New Roman"/>
      <family val="1"/>
      <charset val="204"/>
    </font>
    <font>
      <b/>
      <sz val="18"/>
      <color indexed="62"/>
      <name val="Cambria"/>
      <family val="2"/>
      <charset val="204"/>
    </font>
    <font>
      <sz val="8"/>
      <name val="Arial Cyr"/>
      <charset val="204"/>
    </font>
    <font>
      <b/>
      <u/>
      <sz val="12"/>
      <name val="Times New Roman"/>
      <family val="1"/>
      <charset val="204"/>
    </font>
    <font>
      <b/>
      <i/>
      <sz val="14"/>
      <name val="Times New Roman"/>
      <family val="1"/>
      <charset val="204"/>
    </font>
    <font>
      <b/>
      <i/>
      <sz val="11"/>
      <name val="Times New Roman"/>
      <family val="1"/>
      <charset val="204"/>
    </font>
    <font>
      <b/>
      <i/>
      <sz val="10"/>
      <name val="Times New Roman"/>
      <family val="1"/>
      <charset val="204"/>
    </font>
    <font>
      <sz val="11"/>
      <color indexed="8"/>
      <name val="Times New Roman"/>
      <family val="1"/>
      <charset val="204"/>
    </font>
    <font>
      <b/>
      <i/>
      <sz val="11"/>
      <color indexed="8"/>
      <name val="Times New Roman"/>
      <family val="1"/>
      <charset val="204"/>
    </font>
    <font>
      <b/>
      <i/>
      <sz val="14"/>
      <name val="Times New Roman Cyr"/>
      <charset val="204"/>
    </font>
    <font>
      <sz val="14"/>
      <color indexed="10"/>
      <name val="Times New Roman"/>
      <family val="1"/>
      <charset val="204"/>
    </font>
    <font>
      <sz val="10"/>
      <color indexed="10"/>
      <name val="Times New Roman"/>
      <family val="1"/>
      <charset val="204"/>
    </font>
    <font>
      <b/>
      <sz val="14"/>
      <color indexed="10"/>
      <name val="Times New Roman"/>
      <family val="1"/>
      <charset val="204"/>
    </font>
    <font>
      <b/>
      <i/>
      <sz val="14"/>
      <color indexed="14"/>
      <name val="Times New Roman Cyr"/>
      <charset val="204"/>
    </font>
    <font>
      <sz val="12"/>
      <color indexed="63"/>
      <name val="Times New Roman"/>
      <family val="1"/>
      <charset val="204"/>
    </font>
  </fonts>
  <fills count="49">
    <fill>
      <patternFill patternType="none"/>
    </fill>
    <fill>
      <patternFill patternType="gray125"/>
    </fill>
    <fill>
      <patternFill patternType="solid">
        <fgColor indexed="31"/>
      </patternFill>
    </fill>
    <fill>
      <patternFill patternType="solid">
        <fgColor indexed="44"/>
      </patternFill>
    </fill>
    <fill>
      <patternFill patternType="solid">
        <fgColor indexed="31"/>
        <bgColor indexed="64"/>
      </patternFill>
    </fill>
    <fill>
      <patternFill patternType="solid">
        <fgColor indexed="45"/>
      </patternFill>
    </fill>
    <fill>
      <patternFill patternType="solid">
        <fgColor indexed="29"/>
      </patternFill>
    </fill>
    <fill>
      <patternFill patternType="solid">
        <fgColor indexed="45"/>
        <bgColor indexed="64"/>
      </patternFill>
    </fill>
    <fill>
      <patternFill patternType="solid">
        <fgColor indexed="42"/>
      </patternFill>
    </fill>
    <fill>
      <patternFill patternType="solid">
        <fgColor indexed="26"/>
      </patternFill>
    </fill>
    <fill>
      <patternFill patternType="solid">
        <fgColor indexed="42"/>
        <bgColor indexed="64"/>
      </patternFill>
    </fill>
    <fill>
      <patternFill patternType="solid">
        <fgColor indexed="46"/>
      </patternFill>
    </fill>
    <fill>
      <patternFill patternType="solid">
        <fgColor indexed="47"/>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bgColor indexed="64"/>
      </patternFill>
    </fill>
    <fill>
      <patternFill patternType="solid">
        <fgColor indexed="9"/>
      </patternFill>
    </fill>
    <fill>
      <patternFill patternType="solid">
        <fgColor indexed="44"/>
        <bgColor indexed="64"/>
      </patternFill>
    </fill>
    <fill>
      <patternFill patternType="solid">
        <fgColor indexed="29"/>
        <bgColor indexed="64"/>
      </patternFill>
    </fill>
    <fill>
      <patternFill patternType="solid">
        <fgColor indexed="11"/>
      </patternFill>
    </fill>
    <fill>
      <patternFill patternType="solid">
        <fgColor indexed="43"/>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22"/>
      </patternFill>
    </fill>
    <fill>
      <patternFill patternType="solid">
        <fgColor indexed="22"/>
        <bgColor indexed="64"/>
      </patternFill>
    </fill>
    <fill>
      <patternFill patternType="solid">
        <fgColor indexed="26"/>
        <bgColor indexed="64"/>
      </patternFill>
    </fill>
    <fill>
      <patternFill patternType="solid">
        <fgColor indexed="30"/>
      </patternFill>
    </fill>
    <fill>
      <patternFill patternType="solid">
        <fgColor indexed="30"/>
        <bgColor indexed="64"/>
      </patternFill>
    </fill>
    <fill>
      <patternFill patternType="solid">
        <fgColor indexed="53"/>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lightGray"/>
    </fill>
    <fill>
      <patternFill patternType="gray0625"/>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43"/>
        <bgColor indexed="64"/>
      </patternFill>
    </fill>
    <fill>
      <patternFill patternType="solid">
        <fgColor indexed="55"/>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s>
  <borders count="23">
    <border>
      <left/>
      <right/>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right/>
      <top style="thin">
        <color indexed="54"/>
      </top>
      <bottom style="double">
        <color indexed="54"/>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387">
    <xf numFmtId="0" fontId="0" fillId="0" borderId="0"/>
    <xf numFmtId="0" fontId="48" fillId="0" borderId="0">
      <protection locked="0"/>
    </xf>
    <xf numFmtId="0" fontId="48" fillId="0" borderId="0">
      <protection locked="0"/>
    </xf>
    <xf numFmtId="0" fontId="48" fillId="0" borderId="0">
      <protection locked="0"/>
    </xf>
    <xf numFmtId="0" fontId="49" fillId="0" borderId="0">
      <protection locked="0"/>
    </xf>
    <xf numFmtId="0" fontId="49" fillId="0" borderId="0">
      <protection locked="0"/>
    </xf>
    <xf numFmtId="0" fontId="48" fillId="0" borderId="1">
      <protection locked="0"/>
    </xf>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6" borderId="0" applyNumberFormat="0" applyBorder="0" applyAlignment="0" applyProtection="0"/>
    <xf numFmtId="0" fontId="1" fillId="17"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1" fillId="12"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1" fillId="9"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1" fillId="17"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1"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1"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11" borderId="0" applyNumberFormat="0" applyBorder="0" applyAlignment="0" applyProtection="0"/>
    <xf numFmtId="0" fontId="14" fillId="5" borderId="0" applyNumberFormat="0" applyBorder="0" applyAlignment="0" applyProtection="0"/>
    <xf numFmtId="0" fontId="14" fillId="13" borderId="0" applyNumberFormat="0" applyBorder="0" applyAlignment="0" applyProtection="0"/>
    <xf numFmtId="0" fontId="14" fillId="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3" borderId="0" applyNumberFormat="0" applyBorder="0" applyAlignment="0" applyProtection="0"/>
    <xf numFmtId="0" fontId="14" fillId="9" borderId="0" applyNumberFormat="0" applyBorder="0" applyAlignment="0" applyProtection="0"/>
    <xf numFmtId="0" fontId="14" fillId="24" borderId="0" applyNumberFormat="0" applyBorder="0" applyAlignment="0" applyProtection="0"/>
    <xf numFmtId="0" fontId="1" fillId="25"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1"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1" fillId="21"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1" fillId="25"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1"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1" fillId="12"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53" fillId="23" borderId="0" applyNumberFormat="0" applyBorder="0" applyAlignment="0" applyProtection="0"/>
    <xf numFmtId="0" fontId="14" fillId="18"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26" borderId="0" applyNumberFormat="0" applyBorder="0" applyAlignment="0" applyProtection="0">
      <alignment vertical="center"/>
    </xf>
    <xf numFmtId="0" fontId="14" fillId="18" borderId="0" applyNumberFormat="0" applyBorder="0" applyAlignment="0" applyProtection="0">
      <alignment vertical="center"/>
    </xf>
    <xf numFmtId="0" fontId="14" fillId="27" borderId="0" applyNumberFormat="0" applyBorder="0" applyAlignment="0" applyProtection="0">
      <alignment vertical="center"/>
    </xf>
    <xf numFmtId="0" fontId="13" fillId="28" borderId="0" applyNumberFormat="0" applyBorder="0" applyAlignment="0" applyProtection="0"/>
    <xf numFmtId="0" fontId="13" fillId="14" borderId="0" applyNumberFormat="0" applyBorder="0" applyAlignment="0" applyProtection="0"/>
    <xf numFmtId="0" fontId="13" fillId="29" borderId="0" applyNumberFormat="0" applyBorder="0" applyAlignment="0" applyProtection="0"/>
    <xf numFmtId="0" fontId="13" fillId="6" borderId="0" applyNumberFormat="0" applyBorder="0" applyAlignment="0" applyProtection="0"/>
    <xf numFmtId="0" fontId="13" fillId="30"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2" borderId="0" applyNumberFormat="0" applyBorder="0" applyAlignment="0" applyProtection="0"/>
    <xf numFmtId="0" fontId="13" fillId="31" borderId="0" applyNumberFormat="0" applyBorder="0" applyAlignment="0" applyProtection="0"/>
    <xf numFmtId="0" fontId="13" fillId="5"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14"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6" borderId="0" applyNumberFormat="0" applyBorder="0" applyAlignment="0" applyProtection="0"/>
    <xf numFmtId="0" fontId="13" fillId="36" borderId="0" applyNumberFormat="0" applyBorder="0" applyAlignment="0" applyProtection="0"/>
    <xf numFmtId="0" fontId="13" fillId="33"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13"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13" fillId="21"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13" fillId="25"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13"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13" fillId="12"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6" borderId="0" applyNumberFormat="0" applyBorder="0" applyAlignment="0" applyProtection="0">
      <alignment vertical="center"/>
    </xf>
    <xf numFmtId="0" fontId="13" fillId="7" borderId="0" applyNumberFormat="0" applyBorder="0" applyAlignment="0" applyProtection="0">
      <alignment vertical="center"/>
    </xf>
    <xf numFmtId="0" fontId="13" fillId="15" borderId="0" applyNumberFormat="0" applyBorder="0" applyAlignment="0" applyProtection="0">
      <alignment vertical="center"/>
    </xf>
    <xf numFmtId="0" fontId="13" fillId="7" borderId="0" applyNumberFormat="0" applyBorder="0" applyAlignment="0" applyProtection="0">
      <alignment vertical="center"/>
    </xf>
    <xf numFmtId="168" fontId="55" fillId="0" borderId="0" applyFont="0" applyFill="0" applyBorder="0" applyAlignment="0" applyProtection="0"/>
    <xf numFmtId="169" fontId="55" fillId="0" borderId="0" applyFont="0" applyFill="0" applyBorder="0" applyAlignment="0" applyProtection="0"/>
    <xf numFmtId="9" fontId="56" fillId="0" borderId="0"/>
    <xf numFmtId="4" fontId="57" fillId="0" borderId="0" applyFill="0" applyBorder="0" applyProtection="0">
      <alignment horizontal="right"/>
    </xf>
    <xf numFmtId="3" fontId="57" fillId="0" borderId="0" applyFill="0" applyBorder="0" applyProtection="0"/>
    <xf numFmtId="4" fontId="57" fillId="0" borderId="0"/>
    <xf numFmtId="3" fontId="57" fillId="0" borderId="0"/>
    <xf numFmtId="170" fontId="58" fillId="0" borderId="0" applyFont="0" applyFill="0" applyBorder="0" applyAlignment="0" applyProtection="0"/>
    <xf numFmtId="171" fontId="58" fillId="0" borderId="0" applyFont="0" applyFill="0" applyBorder="0" applyAlignment="0" applyProtection="0"/>
    <xf numFmtId="172" fontId="58" fillId="0" borderId="0" applyFont="0" applyFill="0" applyBorder="0" applyAlignment="0" applyProtection="0"/>
    <xf numFmtId="173" fontId="58" fillId="0" borderId="0" applyFont="0" applyFill="0" applyBorder="0" applyAlignment="0" applyProtection="0"/>
    <xf numFmtId="16" fontId="56" fillId="0" borderId="0"/>
    <xf numFmtId="174" fontId="55" fillId="0" borderId="0" applyFont="0" applyFill="0" applyBorder="0" applyAlignment="0" applyProtection="0"/>
    <xf numFmtId="175" fontId="55" fillId="0" borderId="0" applyFont="0" applyFill="0" applyBorder="0" applyAlignment="0" applyProtection="0"/>
    <xf numFmtId="0" fontId="59" fillId="0" borderId="0" applyNumberFormat="0" applyFill="0" applyBorder="0" applyAlignment="0" applyProtection="0">
      <alignment vertical="top"/>
      <protection locked="0"/>
    </xf>
    <xf numFmtId="176" fontId="60" fillId="37" borderId="0"/>
    <xf numFmtId="0" fontId="29" fillId="38" borderId="0"/>
    <xf numFmtId="176" fontId="45" fillId="0" borderId="0"/>
    <xf numFmtId="0" fontId="61" fillId="0" borderId="0" applyNumberFormat="0" applyFill="0" applyBorder="0" applyAlignment="0" applyProtection="0">
      <alignment vertical="top"/>
      <protection locked="0"/>
    </xf>
    <xf numFmtId="0" fontId="55" fillId="0" borderId="0"/>
    <xf numFmtId="10" fontId="57" fillId="25" borderId="0" applyFill="0" applyBorder="0" applyProtection="0">
      <alignment horizontal="center"/>
    </xf>
    <xf numFmtId="10" fontId="57" fillId="0" borderId="0"/>
    <xf numFmtId="0" fontId="57" fillId="0" borderId="0"/>
    <xf numFmtId="0" fontId="62" fillId="0" borderId="0"/>
    <xf numFmtId="0" fontId="58" fillId="0" borderId="0"/>
    <xf numFmtId="0" fontId="63" fillId="0" borderId="0"/>
    <xf numFmtId="0" fontId="55" fillId="0" borderId="0"/>
    <xf numFmtId="38" fontId="55" fillId="0" borderId="0" applyFont="0" applyFill="0" applyBorder="0" applyAlignment="0" applyProtection="0"/>
    <xf numFmtId="40" fontId="55" fillId="0" borderId="0" applyFont="0" applyFill="0" applyBorder="0" applyAlignment="0" applyProtection="0"/>
    <xf numFmtId="10" fontId="56" fillId="0" borderId="0">
      <alignment horizontal="center"/>
    </xf>
    <xf numFmtId="0" fontId="64" fillId="25" borderId="0"/>
    <xf numFmtId="166" fontId="55" fillId="0" borderId="0" applyFont="0" applyFill="0" applyBorder="0" applyAlignment="0" applyProtection="0"/>
    <xf numFmtId="167" fontId="55" fillId="0" borderId="0" applyFont="0" applyFill="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31" borderId="0" applyNumberFormat="0" applyBorder="0" applyAlignment="0" applyProtection="0"/>
    <xf numFmtId="0" fontId="13" fillId="33"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13"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13"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13" fillId="42"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13"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13"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7"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65" fillId="12" borderId="2" applyNumberFormat="0" applyAlignment="0" applyProtection="0"/>
    <xf numFmtId="0" fontId="7" fillId="10" borderId="2" applyNumberFormat="0" applyAlignment="0" applyProtection="0">
      <alignment vertical="center"/>
    </xf>
    <xf numFmtId="0" fontId="7" fillId="12" borderId="2" applyNumberFormat="0" applyAlignment="0" applyProtection="0"/>
    <xf numFmtId="0" fontId="8" fillId="25" borderId="3" applyNumberFormat="0" applyAlignment="0" applyProtection="0"/>
    <xf numFmtId="0" fontId="16" fillId="25" borderId="2" applyNumberFormat="0" applyAlignment="0" applyProtection="0"/>
    <xf numFmtId="0" fontId="5" fillId="10" borderId="0" applyNumberFormat="0" applyBorder="0" applyAlignment="0" applyProtection="0"/>
    <xf numFmtId="0" fontId="5"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50" fillId="0" borderId="0" applyNumberFormat="0" applyFill="0" applyBorder="0" applyAlignment="0" applyProtection="0">
      <alignment vertical="center"/>
    </xf>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14" fillId="0" borderId="0"/>
    <xf numFmtId="0" fontId="27" fillId="0" borderId="0"/>
    <xf numFmtId="0" fontId="26" fillId="0" borderId="0"/>
    <xf numFmtId="0" fontId="26" fillId="0" borderId="0"/>
    <xf numFmtId="0" fontId="26" fillId="0" borderId="0"/>
    <xf numFmtId="0" fontId="26" fillId="0" borderId="0"/>
    <xf numFmtId="0" fontId="14" fillId="0" borderId="0"/>
    <xf numFmtId="0" fontId="14" fillId="0" borderId="0"/>
    <xf numFmtId="0" fontId="27" fillId="0" borderId="0"/>
    <xf numFmtId="0" fontId="26" fillId="0" borderId="0"/>
    <xf numFmtId="0" fontId="26" fillId="0" borderId="0"/>
    <xf numFmtId="0" fontId="70" fillId="0" borderId="0">
      <alignment vertical="top"/>
    </xf>
    <xf numFmtId="0" fontId="27" fillId="0" borderId="0"/>
    <xf numFmtId="0" fontId="26" fillId="0" borderId="0"/>
    <xf numFmtId="0" fontId="26" fillId="0" borderId="0"/>
    <xf numFmtId="0" fontId="14" fillId="0" borderId="0"/>
    <xf numFmtId="0" fontId="14" fillId="0" borderId="0"/>
    <xf numFmtId="0" fontId="27" fillId="0" borderId="0"/>
    <xf numFmtId="0" fontId="27" fillId="0" borderId="0"/>
    <xf numFmtId="0" fontId="27"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4"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58" fillId="0" borderId="0"/>
    <xf numFmtId="0" fontId="26" fillId="0" borderId="0"/>
    <xf numFmtId="0" fontId="26" fillId="0" borderId="0"/>
    <xf numFmtId="0" fontId="58" fillId="0" borderId="0"/>
    <xf numFmtId="0" fontId="26"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58" fillId="0" borderId="0"/>
    <xf numFmtId="0" fontId="58" fillId="0" borderId="0"/>
    <xf numFmtId="0" fontId="26" fillId="0" borderId="0"/>
    <xf numFmtId="0" fontId="26" fillId="0" borderId="0"/>
    <xf numFmtId="0" fontId="26" fillId="0" borderId="0"/>
    <xf numFmtId="0" fontId="58" fillId="0" borderId="0"/>
    <xf numFmtId="0" fontId="58" fillId="0" borderId="0"/>
    <xf numFmtId="0" fontId="26" fillId="0" borderId="0"/>
    <xf numFmtId="0" fontId="26" fillId="0" borderId="0"/>
    <xf numFmtId="0" fontId="58" fillId="0" borderId="0"/>
    <xf numFmtId="0" fontId="58" fillId="0" borderId="0"/>
    <xf numFmtId="0" fontId="26" fillId="0" borderId="0"/>
    <xf numFmtId="0" fontId="26" fillId="0" borderId="0"/>
    <xf numFmtId="0" fontId="26" fillId="0" borderId="0"/>
    <xf numFmtId="0" fontId="58" fillId="0" borderId="0"/>
    <xf numFmtId="0" fontId="26" fillId="0" borderId="0"/>
    <xf numFmtId="0" fontId="58" fillId="0" borderId="0"/>
    <xf numFmtId="0" fontId="58" fillId="0" borderId="0"/>
    <xf numFmtId="0" fontId="26" fillId="0" borderId="0"/>
    <xf numFmtId="0" fontId="26" fillId="0" borderId="0"/>
    <xf numFmtId="0" fontId="26" fillId="0" borderId="0"/>
    <xf numFmtId="0" fontId="58" fillId="0" borderId="0"/>
    <xf numFmtId="0" fontId="58" fillId="0" borderId="0"/>
    <xf numFmtId="0" fontId="26" fillId="0" borderId="0"/>
    <xf numFmtId="0" fontId="26" fillId="0" borderId="0"/>
    <xf numFmtId="0" fontId="58" fillId="0" borderId="0"/>
    <xf numFmtId="0" fontId="26" fillId="0" borderId="0"/>
    <xf numFmtId="0" fontId="26" fillId="0" borderId="0"/>
    <xf numFmtId="0" fontId="26" fillId="0" borderId="0"/>
    <xf numFmtId="0" fontId="26" fillId="0" borderId="0"/>
    <xf numFmtId="0" fontId="58" fillId="0" borderId="0"/>
    <xf numFmtId="0" fontId="26" fillId="0" borderId="0"/>
    <xf numFmtId="0" fontId="26" fillId="0" borderId="0"/>
    <xf numFmtId="0" fontId="26" fillId="0" borderId="0"/>
    <xf numFmtId="0" fontId="26" fillId="0" borderId="0"/>
    <xf numFmtId="0" fontId="26" fillId="0" borderId="0"/>
    <xf numFmtId="0" fontId="58" fillId="0" borderId="0"/>
    <xf numFmtId="0" fontId="58" fillId="0" borderId="0"/>
    <xf numFmtId="0" fontId="58" fillId="0" borderId="0"/>
    <xf numFmtId="0" fontId="26" fillId="0" borderId="0"/>
    <xf numFmtId="0" fontId="58" fillId="0" borderId="0"/>
    <xf numFmtId="0" fontId="58" fillId="0" borderId="0"/>
    <xf numFmtId="0" fontId="26" fillId="0" borderId="0"/>
    <xf numFmtId="0" fontId="26" fillId="0" borderId="0"/>
    <xf numFmtId="0" fontId="26" fillId="0" borderId="0"/>
    <xf numFmtId="0" fontId="58" fillId="0" borderId="0"/>
    <xf numFmtId="0" fontId="58" fillId="0" borderId="0"/>
    <xf numFmtId="0" fontId="26" fillId="0" borderId="0"/>
    <xf numFmtId="0" fontId="26" fillId="0" borderId="0"/>
    <xf numFmtId="0" fontId="58" fillId="0" borderId="0"/>
    <xf numFmtId="0" fontId="26" fillId="0" borderId="0"/>
    <xf numFmtId="0" fontId="26" fillId="0" borderId="0"/>
    <xf numFmtId="0" fontId="26" fillId="0" borderId="0"/>
    <xf numFmtId="0" fontId="26" fillId="0" borderId="0"/>
    <xf numFmtId="0" fontId="26" fillId="0" borderId="0"/>
    <xf numFmtId="0" fontId="26" fillId="0" borderId="0"/>
    <xf numFmtId="0" fontId="58" fillId="0" borderId="0"/>
    <xf numFmtId="0" fontId="26" fillId="0" borderId="0"/>
    <xf numFmtId="0" fontId="26" fillId="0" borderId="0"/>
    <xf numFmtId="0" fontId="26" fillId="0" borderId="0"/>
    <xf numFmtId="0" fontId="26" fillId="0" borderId="0"/>
    <xf numFmtId="0" fontId="58" fillId="0" borderId="0"/>
    <xf numFmtId="0" fontId="26" fillId="0" borderId="0"/>
    <xf numFmtId="0" fontId="26" fillId="0" borderId="0"/>
    <xf numFmtId="0" fontId="26" fillId="0" borderId="0"/>
    <xf numFmtId="0" fontId="26" fillId="0" borderId="0"/>
    <xf numFmtId="0" fontId="26" fillId="0" borderId="0"/>
    <xf numFmtId="0" fontId="58" fillId="0" borderId="0"/>
    <xf numFmtId="0" fontId="26" fillId="0" borderId="0"/>
    <xf numFmtId="0" fontId="58" fillId="0" borderId="0"/>
    <xf numFmtId="0" fontId="26" fillId="0" borderId="0"/>
    <xf numFmtId="0" fontId="58" fillId="0" borderId="0"/>
    <xf numFmtId="0" fontId="58" fillId="0" borderId="0"/>
    <xf numFmtId="0" fontId="58" fillId="0" borderId="0"/>
    <xf numFmtId="0" fontId="26" fillId="0" borderId="0"/>
    <xf numFmtId="0" fontId="58" fillId="0" borderId="0"/>
    <xf numFmtId="0" fontId="58" fillId="0" borderId="0"/>
    <xf numFmtId="0" fontId="26" fillId="0" borderId="0"/>
    <xf numFmtId="0" fontId="26" fillId="0" borderId="0"/>
    <xf numFmtId="0" fontId="26" fillId="0" borderId="0"/>
    <xf numFmtId="0" fontId="58" fillId="0" borderId="0"/>
    <xf numFmtId="0" fontId="58" fillId="0" borderId="0"/>
    <xf numFmtId="0" fontId="26" fillId="0" borderId="0"/>
    <xf numFmtId="0" fontId="58" fillId="0" borderId="0"/>
    <xf numFmtId="0" fontId="58" fillId="0" borderId="0"/>
    <xf numFmtId="0" fontId="58" fillId="0" borderId="0"/>
    <xf numFmtId="0" fontId="58" fillId="0" borderId="0"/>
    <xf numFmtId="0" fontId="58" fillId="0" borderId="0"/>
    <xf numFmtId="0" fontId="58" fillId="0" borderId="0"/>
    <xf numFmtId="0" fontId="26" fillId="0" borderId="0"/>
    <xf numFmtId="0" fontId="58" fillId="0" borderId="0"/>
    <xf numFmtId="0" fontId="26" fillId="0" borderId="0"/>
    <xf numFmtId="0" fontId="26" fillId="0" borderId="0"/>
    <xf numFmtId="0" fontId="26" fillId="0" borderId="0"/>
    <xf numFmtId="0" fontId="26" fillId="0" borderId="0"/>
    <xf numFmtId="0" fontId="58" fillId="0" borderId="0"/>
    <xf numFmtId="0" fontId="26" fillId="0" borderId="0"/>
    <xf numFmtId="0" fontId="26" fillId="0" borderId="0"/>
    <xf numFmtId="0" fontId="26" fillId="0" borderId="0"/>
    <xf numFmtId="0" fontId="26" fillId="0" borderId="0"/>
    <xf numFmtId="0" fontId="26"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58" fillId="0" borderId="0"/>
    <xf numFmtId="0" fontId="26" fillId="0" borderId="0"/>
    <xf numFmtId="0" fontId="26" fillId="0" borderId="0"/>
    <xf numFmtId="0" fontId="58" fillId="0" borderId="0"/>
    <xf numFmtId="0" fontId="26" fillId="0" borderId="0"/>
    <xf numFmtId="0" fontId="58" fillId="0" borderId="0"/>
    <xf numFmtId="0" fontId="26" fillId="0" borderId="0"/>
    <xf numFmtId="0" fontId="26" fillId="0" borderId="0"/>
    <xf numFmtId="0" fontId="26" fillId="0" borderId="0"/>
    <xf numFmtId="0" fontId="26" fillId="0" borderId="0"/>
    <xf numFmtId="0" fontId="26" fillId="0" borderId="0"/>
    <xf numFmtId="0" fontId="58" fillId="0" borderId="0"/>
    <xf numFmtId="0" fontId="26" fillId="0" borderId="0"/>
    <xf numFmtId="0" fontId="26" fillId="0" borderId="0"/>
    <xf numFmtId="0" fontId="26" fillId="0" borderId="0"/>
    <xf numFmtId="0" fontId="26"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58" fillId="0" borderId="0"/>
    <xf numFmtId="0" fontId="26"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6" fillId="0" borderId="0"/>
    <xf numFmtId="0" fontId="58"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2" fillId="0" borderId="0"/>
    <xf numFmtId="0" fontId="27" fillId="0" borderId="0"/>
    <xf numFmtId="0" fontId="26"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26" fillId="0" borderId="0"/>
    <xf numFmtId="0" fontId="27"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27" fillId="0" borderId="0"/>
    <xf numFmtId="0" fontId="26" fillId="0" borderId="0"/>
    <xf numFmtId="0" fontId="26" fillId="0" borderId="0"/>
    <xf numFmtId="0" fontId="27" fillId="0" borderId="0"/>
    <xf numFmtId="0" fontId="71" fillId="0" borderId="0"/>
    <xf numFmtId="0" fontId="71" fillId="0" borderId="0"/>
    <xf numFmtId="0" fontId="71" fillId="0" borderId="0"/>
    <xf numFmtId="0" fontId="26" fillId="0" borderId="0"/>
    <xf numFmtId="0" fontId="26" fillId="0" borderId="0"/>
    <xf numFmtId="0" fontId="26" fillId="0" borderId="0"/>
    <xf numFmtId="0" fontId="22"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22"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4" fillId="0" borderId="0"/>
    <xf numFmtId="0" fontId="14" fillId="0" borderId="0"/>
    <xf numFmtId="0" fontId="35" fillId="0" borderId="0">
      <alignment vertical="top"/>
    </xf>
    <xf numFmtId="0" fontId="19"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12" fillId="0" borderId="8" applyNumberFormat="0" applyFill="0" applyAlignment="0" applyProtection="0"/>
    <xf numFmtId="0" fontId="12" fillId="0" borderId="9" applyNumberFormat="0" applyFill="0" applyAlignment="0" applyProtection="0">
      <alignment vertical="center"/>
    </xf>
    <xf numFmtId="0" fontId="10"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74" fillId="43" borderId="10" applyNumberFormat="0" applyAlignment="0" applyProtection="0"/>
    <xf numFmtId="0" fontId="10" fillId="43" borderId="10" applyNumberFormat="0" applyAlignment="0" applyProtection="0"/>
    <xf numFmtId="0" fontId="8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44" borderId="0" applyNumberFormat="0" applyBorder="0" applyAlignment="0" applyProtection="0"/>
    <xf numFmtId="0" fontId="18" fillId="21" borderId="0" applyNumberFormat="0" applyBorder="0" applyAlignment="0" applyProtection="0"/>
    <xf numFmtId="0" fontId="16" fillId="17"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75" fillId="25" borderId="2" applyNumberFormat="0" applyAlignment="0" applyProtection="0"/>
    <xf numFmtId="0" fontId="26" fillId="0" borderId="0"/>
    <xf numFmtId="0" fontId="26" fillId="0" borderId="0"/>
    <xf numFmtId="0" fontId="72" fillId="0" borderId="0"/>
    <xf numFmtId="0" fontId="51" fillId="0" borderId="0"/>
    <xf numFmtId="0" fontId="51" fillId="0" borderId="0"/>
    <xf numFmtId="0" fontId="22" fillId="0" borderId="0"/>
    <xf numFmtId="0" fontId="22" fillId="0" borderId="0"/>
    <xf numFmtId="0" fontId="2" fillId="0" borderId="0"/>
    <xf numFmtId="0" fontId="25" fillId="0" borderId="0"/>
    <xf numFmtId="0" fontId="26" fillId="0" borderId="0"/>
    <xf numFmtId="0" fontId="26" fillId="0" borderId="0"/>
    <xf numFmtId="0" fontId="26" fillId="0" borderId="0"/>
    <xf numFmtId="0" fontId="12" fillId="0" borderId="11"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76" fillId="0" borderId="8" applyNumberFormat="0" applyFill="0" applyAlignment="0" applyProtection="0"/>
    <xf numFmtId="0" fontId="6" fillId="5" borderId="0" applyNumberFormat="0" applyBorder="0" applyAlignment="0" applyProtection="0"/>
    <xf numFmtId="0" fontId="6"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77" fillId="5"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9" borderId="12" applyNumberFormat="0" applyFont="0" applyAlignment="0" applyProtection="0"/>
    <xf numFmtId="0" fontId="14" fillId="9" borderId="12" applyNumberFormat="0" applyFont="0" applyAlignment="0" applyProtection="0"/>
    <xf numFmtId="0" fontId="14" fillId="27" borderId="12" applyNumberFormat="0" applyFont="0" applyAlignment="0" applyProtection="0"/>
    <xf numFmtId="0" fontId="26"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2"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2" fillId="9" borderId="12" applyNumberFormat="0" applyFont="0" applyAlignment="0" applyProtection="0"/>
    <xf numFmtId="0" fontId="78"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8"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8" fillId="9" borderId="12" applyNumberFormat="0" applyFont="0" applyAlignment="0" applyProtection="0"/>
    <xf numFmtId="0" fontId="72" fillId="9" borderId="12" applyNumberFormat="0" applyFont="0" applyAlignment="0" applyProtection="0"/>
    <xf numFmtId="0" fontId="72" fillId="9" borderId="12" applyNumberFormat="0" applyFont="0" applyAlignment="0" applyProtection="0"/>
    <xf numFmtId="0" fontId="10" fillId="45" borderId="10" applyNumberFormat="0" applyAlignment="0" applyProtection="0">
      <alignment vertical="center"/>
    </xf>
    <xf numFmtId="0" fontId="8" fillId="17"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79" fillId="25" borderId="3" applyNumberFormat="0" applyAlignment="0" applyProtection="0"/>
    <xf numFmtId="0" fontId="19" fillId="0" borderId="7" applyNumberFormat="0" applyFill="0" applyAlignment="0" applyProtection="0"/>
    <xf numFmtId="0" fontId="18"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80" fillId="21" borderId="0" applyNumberFormat="0" applyBorder="0" applyAlignment="0" applyProtection="0"/>
    <xf numFmtId="0" fontId="25" fillId="0" borderId="0"/>
    <xf numFmtId="0" fontId="9"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11"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9" fillId="0" borderId="0" applyNumberFormat="0" applyFill="0" applyBorder="0" applyAlignment="0" applyProtection="0"/>
    <xf numFmtId="164" fontId="26" fillId="0" borderId="0" applyFont="0" applyFill="0" applyBorder="0" applyAlignment="0" applyProtection="0"/>
    <xf numFmtId="171" fontId="83" fillId="0" borderId="0" applyFont="0" applyFill="0" applyBorder="0" applyAlignment="0" applyProtection="0"/>
    <xf numFmtId="0" fontId="5" fillId="8" borderId="0" applyNumberFormat="0" applyBorder="0" applyAlignment="0" applyProtection="0"/>
    <xf numFmtId="0" fontId="48" fillId="0" borderId="0">
      <protection locked="0"/>
    </xf>
  </cellStyleXfs>
  <cellXfs count="320">
    <xf numFmtId="0" fontId="0" fillId="0" borderId="0" xfId="0"/>
    <xf numFmtId="0" fontId="3" fillId="0" borderId="0" xfId="0" applyNumberFormat="1" applyFont="1" applyFill="1" applyAlignment="1" applyProtection="1">
      <alignment horizontal="center" vertical="center" wrapText="1"/>
    </xf>
    <xf numFmtId="0" fontId="2" fillId="0" borderId="0" xfId="0" applyNumberFormat="1" applyFont="1" applyFill="1" applyAlignment="1" applyProtection="1"/>
    <xf numFmtId="0" fontId="15" fillId="0" borderId="0" xfId="0" applyFont="1" applyFill="1"/>
    <xf numFmtId="0" fontId="15" fillId="0" borderId="0" xfId="0" applyNumberFormat="1" applyFont="1" applyFill="1" applyAlignment="1" applyProtection="1"/>
    <xf numFmtId="0" fontId="15" fillId="0" borderId="13" xfId="0" applyFont="1" applyFill="1" applyBorder="1" applyAlignment="1">
      <alignment horizontal="center"/>
    </xf>
    <xf numFmtId="0" fontId="4" fillId="0" borderId="0" xfId="0" applyNumberFormat="1" applyFont="1" applyFill="1" applyAlignment="1" applyProtection="1">
      <alignment horizontal="center"/>
    </xf>
    <xf numFmtId="0" fontId="15" fillId="0" borderId="0" xfId="0" applyFont="1" applyFill="1" applyAlignment="1">
      <alignment horizontal="center"/>
    </xf>
    <xf numFmtId="0" fontId="4" fillId="0" borderId="13" xfId="0" applyNumberFormat="1" applyFont="1" applyFill="1" applyBorder="1" applyAlignment="1" applyProtection="1">
      <alignment horizontal="center" vertical="top"/>
    </xf>
    <xf numFmtId="0" fontId="20" fillId="0" borderId="14" xfId="0" applyNumberFormat="1" applyFont="1" applyFill="1" applyBorder="1" applyAlignment="1" applyProtection="1">
      <alignment horizontal="center" vertical="center" wrapText="1"/>
    </xf>
    <xf numFmtId="0" fontId="23" fillId="0" borderId="14" xfId="0" applyNumberFormat="1" applyFont="1" applyFill="1" applyBorder="1" applyAlignment="1" applyProtection="1">
      <alignment horizontal="center" vertical="center" wrapText="1"/>
    </xf>
    <xf numFmtId="0" fontId="36" fillId="0" borderId="13" xfId="0" applyNumberFormat="1" applyFont="1" applyFill="1" applyBorder="1" applyAlignment="1" applyProtection="1">
      <alignment horizontal="right" vertical="center"/>
    </xf>
    <xf numFmtId="0" fontId="22" fillId="0" borderId="0" xfId="0" applyNumberFormat="1" applyFont="1" applyFill="1" applyAlignment="1" applyProtection="1"/>
    <xf numFmtId="0" fontId="22" fillId="0" borderId="13" xfId="0" applyFont="1" applyFill="1" applyBorder="1" applyAlignment="1">
      <alignment horizontal="center"/>
    </xf>
    <xf numFmtId="0" fontId="15" fillId="0" borderId="0" xfId="0" applyFont="1" applyFill="1" applyBorder="1" applyAlignment="1">
      <alignment horizontal="center"/>
    </xf>
    <xf numFmtId="0" fontId="4" fillId="0" borderId="0" xfId="0" applyNumberFormat="1" applyFont="1" applyFill="1" applyBorder="1" applyAlignment="1" applyProtection="1">
      <alignment horizontal="center" vertical="top"/>
    </xf>
    <xf numFmtId="0" fontId="15" fillId="46" borderId="0" xfId="0" applyNumberFormat="1" applyFont="1" applyFill="1" applyAlignment="1" applyProtection="1"/>
    <xf numFmtId="0" fontId="15" fillId="46" borderId="0" xfId="0" applyFont="1" applyFill="1"/>
    <xf numFmtId="0" fontId="15" fillId="46" borderId="0" xfId="0" applyFont="1" applyFill="1" applyAlignment="1">
      <alignment vertical="center"/>
    </xf>
    <xf numFmtId="0" fontId="22" fillId="46" borderId="0" xfId="0" applyNumberFormat="1" applyFont="1" applyFill="1" applyAlignment="1" applyProtection="1"/>
    <xf numFmtId="0" fontId="28" fillId="0" borderId="14" xfId="0" applyFont="1" applyFill="1" applyBorder="1" applyAlignment="1">
      <alignment vertical="center"/>
    </xf>
    <xf numFmtId="49" fontId="22" fillId="0" borderId="13" xfId="0" applyNumberFormat="1" applyFont="1" applyFill="1" applyBorder="1" applyAlignment="1">
      <alignment horizontal="center"/>
    </xf>
    <xf numFmtId="49" fontId="22" fillId="0" borderId="0" xfId="0" applyNumberFormat="1" applyFont="1" applyFill="1" applyAlignment="1" applyProtection="1">
      <alignment horizontal="center"/>
    </xf>
    <xf numFmtId="49" fontId="22" fillId="46" borderId="0" xfId="0" applyNumberFormat="1" applyFont="1" applyFill="1" applyAlignment="1" applyProtection="1">
      <alignment horizontal="center"/>
    </xf>
    <xf numFmtId="0" fontId="21" fillId="0" borderId="13" xfId="0" applyNumberFormat="1" applyFont="1" applyFill="1" applyBorder="1" applyAlignment="1" applyProtection="1">
      <alignment horizontal="right"/>
    </xf>
    <xf numFmtId="0" fontId="34" fillId="0" borderId="14" xfId="0" applyFont="1" applyFill="1" applyBorder="1" applyAlignment="1">
      <alignment horizontal="center" vertical="center" wrapText="1"/>
    </xf>
    <xf numFmtId="49" fontId="34" fillId="0" borderId="14" xfId="0" applyNumberFormat="1" applyFont="1" applyFill="1" applyBorder="1" applyAlignment="1">
      <alignment horizontal="center" vertical="center"/>
    </xf>
    <xf numFmtId="49" fontId="33" fillId="0" borderId="14" xfId="0" applyNumberFormat="1" applyFont="1" applyBorder="1" applyAlignment="1">
      <alignment horizontal="left" vertical="center" wrapText="1"/>
    </xf>
    <xf numFmtId="0" fontId="28" fillId="0" borderId="14" xfId="0" applyFont="1" applyBorder="1" applyAlignment="1">
      <alignment horizontal="center" vertical="center" wrapText="1"/>
    </xf>
    <xf numFmtId="0" fontId="23" fillId="0" borderId="14" xfId="0" applyFont="1" applyFill="1" applyBorder="1" applyAlignment="1">
      <alignment vertical="center" wrapText="1"/>
    </xf>
    <xf numFmtId="0" fontId="28" fillId="0" borderId="14" xfId="0" applyFont="1" applyBorder="1" applyAlignment="1">
      <alignment vertical="center" wrapText="1"/>
    </xf>
    <xf numFmtId="3" fontId="15" fillId="0" borderId="0" xfId="0" applyNumberFormat="1" applyFont="1" applyFill="1" applyAlignment="1" applyProtection="1"/>
    <xf numFmtId="0" fontId="22" fillId="0" borderId="14" xfId="0" applyFont="1" applyBorder="1" applyAlignment="1">
      <alignment horizontal="center" vertical="center" wrapText="1"/>
    </xf>
    <xf numFmtId="0" fontId="29" fillId="0" borderId="0" xfId="0" applyFont="1"/>
    <xf numFmtId="49" fontId="37" fillId="0" borderId="14" xfId="0" applyNumberFormat="1" applyFont="1" applyFill="1" applyBorder="1" applyAlignment="1">
      <alignment horizontal="center" vertical="center" wrapText="1"/>
    </xf>
    <xf numFmtId="0" fontId="42" fillId="46" borderId="0" xfId="0" applyFont="1" applyFill="1"/>
    <xf numFmtId="0" fontId="42" fillId="46" borderId="0" xfId="0" applyNumberFormat="1" applyFont="1" applyFill="1" applyAlignment="1" applyProtection="1"/>
    <xf numFmtId="49" fontId="22" fillId="0" borderId="14" xfId="0" applyNumberFormat="1" applyFont="1" applyFill="1" applyBorder="1" applyAlignment="1">
      <alignment horizontal="center" vertical="center" wrapText="1"/>
    </xf>
    <xf numFmtId="49" fontId="22" fillId="0" borderId="14" xfId="0" applyNumberFormat="1" applyFont="1" applyFill="1" applyBorder="1" applyAlignment="1">
      <alignment horizontal="center" vertical="center"/>
    </xf>
    <xf numFmtId="49" fontId="22" fillId="0" borderId="14" xfId="0" applyNumberFormat="1" applyFont="1" applyFill="1" applyBorder="1" applyAlignment="1" applyProtection="1">
      <alignment horizontal="center" vertical="center"/>
    </xf>
    <xf numFmtId="0" fontId="24" fillId="0" borderId="14" xfId="0" applyFont="1" applyBorder="1" applyAlignment="1">
      <alignment horizontal="center" vertical="center" wrapText="1"/>
    </xf>
    <xf numFmtId="0" fontId="15" fillId="0" borderId="0" xfId="0" applyNumberFormat="1" applyFont="1" applyFill="1" applyAlignment="1" applyProtection="1">
      <alignment horizontal="left"/>
    </xf>
    <xf numFmtId="0" fontId="15" fillId="0" borderId="0" xfId="0" applyFont="1" applyFill="1" applyBorder="1" applyAlignment="1">
      <alignment horizontal="left"/>
    </xf>
    <xf numFmtId="0" fontId="29" fillId="0" borderId="0" xfId="0" applyFont="1" applyAlignment="1">
      <alignment horizontal="left"/>
    </xf>
    <xf numFmtId="0" fontId="15" fillId="0" borderId="13" xfId="0" applyFont="1" applyFill="1" applyBorder="1" applyAlignment="1">
      <alignment horizontal="left"/>
    </xf>
    <xf numFmtId="0" fontId="2" fillId="0" borderId="0" xfId="0" applyNumberFormat="1" applyFont="1" applyFill="1" applyAlignment="1" applyProtection="1">
      <alignment horizontal="left"/>
    </xf>
    <xf numFmtId="0" fontId="28" fillId="0" borderId="14" xfId="0" applyFont="1" applyFill="1" applyBorder="1" applyAlignment="1">
      <alignment horizontal="left" vertical="center" wrapText="1"/>
    </xf>
    <xf numFmtId="0" fontId="23" fillId="0" borderId="0" xfId="0" applyNumberFormat="1" applyFont="1" applyFill="1" applyBorder="1" applyAlignment="1" applyProtection="1">
      <alignment horizontal="center" vertical="center" wrapText="1"/>
    </xf>
    <xf numFmtId="0" fontId="28" fillId="0" borderId="14" xfId="0" applyNumberFormat="1" applyFont="1" applyFill="1" applyBorder="1" applyAlignment="1" applyProtection="1">
      <alignment horizontal="left" vertical="center" wrapText="1"/>
    </xf>
    <xf numFmtId="0" fontId="28" fillId="0" borderId="14" xfId="0" applyNumberFormat="1" applyFont="1" applyFill="1" applyBorder="1" applyAlignment="1" applyProtection="1">
      <alignment horizontal="center" vertical="center"/>
    </xf>
    <xf numFmtId="4" fontId="28" fillId="0" borderId="14" xfId="0" applyNumberFormat="1" applyFont="1" applyFill="1" applyBorder="1" applyAlignment="1" applyProtection="1">
      <alignment horizontal="right" vertical="center" wrapText="1"/>
    </xf>
    <xf numFmtId="49" fontId="28" fillId="0" borderId="14" xfId="0" applyNumberFormat="1" applyFont="1" applyFill="1" applyBorder="1" applyAlignment="1">
      <alignment horizontal="center" vertical="center" wrapText="1"/>
    </xf>
    <xf numFmtId="49" fontId="28" fillId="0" borderId="14" xfId="0" applyNumberFormat="1" applyFont="1" applyFill="1" applyBorder="1" applyAlignment="1">
      <alignment horizontal="center" vertical="center"/>
    </xf>
    <xf numFmtId="49" fontId="28" fillId="0" borderId="14" xfId="0" applyNumberFormat="1" applyFont="1" applyFill="1" applyBorder="1" applyAlignment="1" applyProtection="1">
      <alignment horizontal="center" vertical="center"/>
    </xf>
    <xf numFmtId="0" fontId="32" fillId="0" borderId="0" xfId="0" applyNumberFormat="1" applyFont="1" applyFill="1" applyAlignment="1" applyProtection="1">
      <alignment horizontal="right" vertical="center" wrapText="1"/>
    </xf>
    <xf numFmtId="0" fontId="28" fillId="0" borderId="0" xfId="2048" applyFont="1" applyAlignment="1"/>
    <xf numFmtId="49" fontId="39" fillId="0" borderId="14" xfId="0" applyNumberFormat="1" applyFont="1" applyBorder="1" applyAlignment="1">
      <alignment horizontal="center" vertical="center" wrapText="1"/>
    </xf>
    <xf numFmtId="2" fontId="39" fillId="0" borderId="14" xfId="0" applyNumberFormat="1" applyFont="1" applyBorder="1" applyAlignment="1">
      <alignment vertical="center" wrapText="1"/>
    </xf>
    <xf numFmtId="49" fontId="40" fillId="0" borderId="14" xfId="0" applyNumberFormat="1" applyFont="1" applyBorder="1" applyAlignment="1">
      <alignment horizontal="center" vertical="center" wrapText="1"/>
    </xf>
    <xf numFmtId="2" fontId="40" fillId="0" borderId="14" xfId="0" applyNumberFormat="1" applyFont="1" applyBorder="1" applyAlignment="1">
      <alignment vertical="center" wrapText="1"/>
    </xf>
    <xf numFmtId="3" fontId="32" fillId="0" borderId="14" xfId="0" applyNumberFormat="1" applyFont="1" applyFill="1" applyBorder="1" applyAlignment="1" applyProtection="1">
      <alignment horizontal="right" vertical="center"/>
    </xf>
    <xf numFmtId="3" fontId="32" fillId="0" borderId="14" xfId="0" applyNumberFormat="1" applyFont="1" applyFill="1" applyBorder="1" applyAlignment="1">
      <alignment vertical="center"/>
    </xf>
    <xf numFmtId="0" fontId="45" fillId="0" borderId="0" xfId="0" applyFont="1"/>
    <xf numFmtId="3" fontId="29" fillId="0" borderId="0" xfId="0" applyNumberFormat="1" applyFont="1" applyFill="1" applyAlignment="1">
      <alignment vertical="center"/>
    </xf>
    <xf numFmtId="0" fontId="22" fillId="0" borderId="0" xfId="0" applyFont="1"/>
    <xf numFmtId="49" fontId="22" fillId="0" borderId="14" xfId="0" applyNumberFormat="1" applyFont="1" applyBorder="1" applyAlignment="1">
      <alignment horizontal="center" vertical="center" wrapText="1"/>
    </xf>
    <xf numFmtId="0" fontId="29" fillId="0" borderId="0" xfId="0" applyNumberFormat="1" applyFont="1" applyFill="1" applyBorder="1" applyAlignment="1" applyProtection="1">
      <alignment horizontal="center"/>
    </xf>
    <xf numFmtId="0" fontId="22" fillId="0" borderId="0" xfId="0" applyFont="1" applyFill="1" applyBorder="1" applyAlignment="1">
      <alignment horizontal="center"/>
    </xf>
    <xf numFmtId="0" fontId="36" fillId="0" borderId="0" xfId="0" applyNumberFormat="1" applyFont="1" applyFill="1" applyBorder="1" applyAlignment="1" applyProtection="1">
      <alignment horizontal="center" vertical="center"/>
    </xf>
    <xf numFmtId="0" fontId="28" fillId="0" borderId="0" xfId="0" applyFont="1" applyBorder="1" applyAlignment="1">
      <alignment wrapText="1"/>
    </xf>
    <xf numFmtId="0" fontId="15" fillId="0" borderId="0" xfId="0" applyNumberFormat="1" applyFont="1" applyFill="1" applyBorder="1" applyAlignment="1" applyProtection="1">
      <alignment horizontal="left"/>
    </xf>
    <xf numFmtId="0" fontId="28" fillId="0" borderId="0" xfId="0" applyFont="1" applyBorder="1" applyAlignment="1">
      <alignment horizontal="justify"/>
    </xf>
    <xf numFmtId="49" fontId="28" fillId="0" borderId="14" xfId="0" applyNumberFormat="1" applyFont="1" applyBorder="1" applyAlignment="1">
      <alignment horizontal="center" vertical="center" wrapText="1"/>
    </xf>
    <xf numFmtId="0" fontId="23" fillId="0" borderId="14" xfId="0" applyFont="1" applyFill="1" applyBorder="1" applyAlignment="1">
      <alignment horizontal="left" vertical="center" wrapText="1"/>
    </xf>
    <xf numFmtId="0" fontId="0" fillId="0" borderId="0" xfId="0" applyAlignment="1">
      <alignment horizontal="center" vertical="center" wrapText="1"/>
    </xf>
    <xf numFmtId="0" fontId="31" fillId="0" borderId="0" xfId="0" applyNumberFormat="1" applyFont="1" applyFill="1" applyAlignment="1" applyProtection="1">
      <alignment horizontal="center" vertical="center"/>
    </xf>
    <xf numFmtId="0" fontId="29" fillId="0" borderId="0" xfId="0" applyNumberFormat="1" applyFont="1" applyFill="1" applyBorder="1" applyAlignment="1" applyProtection="1">
      <alignment horizontal="center" vertical="top" wrapText="1"/>
    </xf>
    <xf numFmtId="49" fontId="47" fillId="0" borderId="0" xfId="0" applyNumberFormat="1" applyFont="1" applyAlignment="1">
      <alignment horizontal="left"/>
    </xf>
    <xf numFmtId="0" fontId="24" fillId="46" borderId="0" xfId="0" applyFont="1" applyFill="1"/>
    <xf numFmtId="49" fontId="28" fillId="0" borderId="15" xfId="0" applyNumberFormat="1" applyFont="1" applyFill="1" applyBorder="1" applyAlignment="1">
      <alignment horizontal="center" vertical="center"/>
    </xf>
    <xf numFmtId="49" fontId="23" fillId="0" borderId="14" xfId="0" applyNumberFormat="1" applyFont="1" applyFill="1" applyBorder="1" applyAlignment="1">
      <alignment horizontal="center" vertical="center" wrapText="1"/>
    </xf>
    <xf numFmtId="0" fontId="28" fillId="0" borderId="14" xfId="2047" applyFont="1" applyBorder="1" applyAlignment="1">
      <alignment vertical="center" wrapText="1"/>
    </xf>
    <xf numFmtId="0" fontId="28" fillId="0" borderId="14" xfId="2047" applyFont="1" applyBorder="1" applyAlignment="1">
      <alignment horizontal="left" vertical="center" wrapText="1"/>
    </xf>
    <xf numFmtId="0" fontId="28" fillId="0" borderId="16" xfId="2047" applyFont="1" applyBorder="1" applyAlignment="1">
      <alignment horizontal="left" vertical="center" wrapText="1"/>
    </xf>
    <xf numFmtId="0" fontId="39" fillId="46" borderId="14" xfId="2047" applyFont="1" applyFill="1" applyBorder="1" applyAlignment="1">
      <alignment horizontal="left" vertical="center" wrapText="1"/>
    </xf>
    <xf numFmtId="0" fontId="40" fillId="46" borderId="14" xfId="2047" applyFont="1" applyFill="1" applyBorder="1" applyAlignment="1">
      <alignment horizontal="left" vertical="center" wrapText="1"/>
    </xf>
    <xf numFmtId="49" fontId="23" fillId="0" borderId="14" xfId="2047" applyNumberFormat="1" applyFont="1" applyBorder="1" applyAlignment="1">
      <alignment horizontal="center" vertical="center" wrapText="1"/>
    </xf>
    <xf numFmtId="0" fontId="23" fillId="0" borderId="14" xfId="2047" applyFont="1" applyBorder="1" applyAlignment="1">
      <alignment horizontal="left" vertical="center" wrapText="1"/>
    </xf>
    <xf numFmtId="4" fontId="32" fillId="0" borderId="14" xfId="1852" applyNumberFormat="1" applyFont="1" applyFill="1" applyBorder="1" applyAlignment="1">
      <alignment vertical="center"/>
    </xf>
    <xf numFmtId="4" fontId="32" fillId="0" borderId="14" xfId="0" applyNumberFormat="1" applyFont="1" applyBorder="1" applyAlignment="1">
      <alignment vertical="center"/>
    </xf>
    <xf numFmtId="4" fontId="30" fillId="0" borderId="14" xfId="1852" applyNumberFormat="1" applyFont="1" applyFill="1" applyBorder="1" applyAlignment="1">
      <alignment vertical="center"/>
    </xf>
    <xf numFmtId="4" fontId="30" fillId="0" borderId="14" xfId="0" applyNumberFormat="1" applyFont="1" applyBorder="1" applyAlignment="1">
      <alignment vertical="center"/>
    </xf>
    <xf numFmtId="4" fontId="30" fillId="16" borderId="14" xfId="0" applyNumberFormat="1" applyFont="1" applyFill="1" applyBorder="1" applyAlignment="1">
      <alignment vertical="center"/>
    </xf>
    <xf numFmtId="4" fontId="30" fillId="16" borderId="14" xfId="1852" applyNumberFormat="1" applyFont="1" applyFill="1" applyBorder="1" applyAlignment="1">
      <alignment vertical="center"/>
    </xf>
    <xf numFmtId="4" fontId="44" fillId="0" borderId="14" xfId="1852" applyNumberFormat="1" applyFont="1" applyFill="1" applyBorder="1" applyAlignment="1">
      <alignment vertical="center"/>
    </xf>
    <xf numFmtId="49" fontId="28" fillId="0" borderId="15" xfId="0" applyNumberFormat="1" applyFont="1" applyFill="1" applyBorder="1" applyAlignment="1">
      <alignment horizontal="center" vertical="center" wrapText="1"/>
    </xf>
    <xf numFmtId="4" fontId="32" fillId="0" borderId="14" xfId="0" applyNumberFormat="1" applyFont="1" applyFill="1" applyBorder="1" applyAlignment="1" applyProtection="1">
      <alignment horizontal="right" vertical="center"/>
    </xf>
    <xf numFmtId="4" fontId="30" fillId="0" borderId="14" xfId="0" applyNumberFormat="1" applyFont="1" applyFill="1" applyBorder="1" applyAlignment="1" applyProtection="1">
      <alignment horizontal="right" vertical="center"/>
    </xf>
    <xf numFmtId="4" fontId="32" fillId="0" borderId="14" xfId="0" applyNumberFormat="1" applyFont="1" applyFill="1" applyBorder="1" applyAlignment="1">
      <alignment vertical="center"/>
    </xf>
    <xf numFmtId="0" fontId="28" fillId="46" borderId="14" xfId="2047" applyFont="1" applyFill="1" applyBorder="1" applyAlignment="1">
      <alignment horizontal="left" vertical="center" wrapText="1"/>
    </xf>
    <xf numFmtId="49" fontId="23" fillId="0" borderId="14" xfId="0" applyNumberFormat="1" applyFont="1" applyFill="1" applyBorder="1" applyAlignment="1">
      <alignment horizontal="center" vertical="center"/>
    </xf>
    <xf numFmtId="49" fontId="28" fillId="0" borderId="14" xfId="2047" applyNumberFormat="1" applyFont="1" applyBorder="1" applyAlignment="1">
      <alignment horizontal="center" vertical="center" wrapText="1"/>
    </xf>
    <xf numFmtId="49" fontId="37" fillId="26" borderId="14" xfId="0" applyNumberFormat="1" applyFont="1" applyFill="1" applyBorder="1" applyAlignment="1">
      <alignment horizontal="center" vertical="center" wrapText="1"/>
    </xf>
    <xf numFmtId="49" fontId="22" fillId="26" borderId="14" xfId="0" applyNumberFormat="1" applyFont="1" applyFill="1" applyBorder="1" applyAlignment="1">
      <alignment horizontal="center" vertical="center" wrapText="1"/>
    </xf>
    <xf numFmtId="0" fontId="23" fillId="26" borderId="14" xfId="0" applyFont="1" applyFill="1" applyBorder="1" applyAlignment="1">
      <alignment horizontal="left" vertical="center" wrapText="1"/>
    </xf>
    <xf numFmtId="0" fontId="0" fillId="0" borderId="0" xfId="0" applyAlignment="1">
      <alignment wrapText="1"/>
    </xf>
    <xf numFmtId="0" fontId="28" fillId="0" borderId="14" xfId="0" applyFont="1" applyFill="1" applyBorder="1" applyAlignment="1">
      <alignment horizontal="center" vertical="center"/>
    </xf>
    <xf numFmtId="0" fontId="15" fillId="47" borderId="0" xfId="0" applyFont="1" applyFill="1"/>
    <xf numFmtId="49" fontId="38" fillId="0" borderId="14" xfId="0" applyNumberFormat="1" applyFont="1" applyBorder="1" applyAlignment="1">
      <alignment horizontal="center" vertical="center" wrapText="1"/>
    </xf>
    <xf numFmtId="0" fontId="38" fillId="0" borderId="14" xfId="0" applyFont="1" applyBorder="1" applyAlignment="1">
      <alignment horizontal="center" vertical="center" wrapText="1"/>
    </xf>
    <xf numFmtId="0" fontId="22" fillId="46" borderId="0" xfId="0" applyFont="1" applyFill="1"/>
    <xf numFmtId="3" fontId="15" fillId="47" borderId="0" xfId="0" applyNumberFormat="1" applyFont="1" applyFill="1"/>
    <xf numFmtId="165" fontId="28" fillId="0" borderId="14" xfId="1852" applyNumberFormat="1" applyFont="1" applyBorder="1" applyAlignment="1">
      <alignment horizontal="left" vertical="center" wrapText="1"/>
    </xf>
    <xf numFmtId="0" fontId="28" fillId="0" borderId="16" xfId="0" applyFont="1" applyBorder="1" applyAlignment="1">
      <alignment horizontal="center" vertical="center" wrapText="1"/>
    </xf>
    <xf numFmtId="49" fontId="28" fillId="0" borderId="16" xfId="0" applyNumberFormat="1" applyFont="1" applyBorder="1" applyAlignment="1">
      <alignment horizontal="center" vertical="center" wrapText="1"/>
    </xf>
    <xf numFmtId="0" fontId="23" fillId="0" borderId="16" xfId="0" applyFont="1" applyBorder="1" applyAlignment="1">
      <alignment horizontal="left" vertical="center" wrapText="1"/>
    </xf>
    <xf numFmtId="165" fontId="28" fillId="0" borderId="16" xfId="0" applyNumberFormat="1" applyFont="1" applyBorder="1" applyAlignment="1">
      <alignment horizontal="left" vertical="center"/>
    </xf>
    <xf numFmtId="0" fontId="28" fillId="0" borderId="16" xfId="0" applyFont="1" applyBorder="1" applyAlignment="1">
      <alignment horizontal="justify" vertical="center"/>
    </xf>
    <xf numFmtId="0" fontId="28" fillId="0" borderId="17" xfId="0" applyFont="1" applyBorder="1" applyAlignment="1">
      <alignment horizontal="center" vertical="center"/>
    </xf>
    <xf numFmtId="4" fontId="23" fillId="0" borderId="14" xfId="1852" applyNumberFormat="1" applyFont="1" applyBorder="1" applyAlignment="1">
      <alignment horizontal="right" vertical="center" wrapText="1"/>
    </xf>
    <xf numFmtId="4" fontId="23" fillId="0" borderId="14" xfId="1852" applyNumberFormat="1" applyFont="1" applyBorder="1" applyAlignment="1">
      <alignment horizontal="right" vertical="center"/>
    </xf>
    <xf numFmtId="4" fontId="28" fillId="0" borderId="18" xfId="1852" applyNumberFormat="1" applyFont="1" applyBorder="1" applyAlignment="1">
      <alignment horizontal="right" vertical="center"/>
    </xf>
    <xf numFmtId="4" fontId="28" fillId="0" borderId="14" xfId="1852" applyNumberFormat="1" applyFont="1" applyBorder="1" applyAlignment="1">
      <alignment horizontal="right" vertical="center"/>
    </xf>
    <xf numFmtId="4" fontId="38" fillId="0" borderId="14" xfId="1852" applyNumberFormat="1" applyFont="1" applyBorder="1" applyAlignment="1">
      <alignment horizontal="right" vertical="center"/>
    </xf>
    <xf numFmtId="4" fontId="23" fillId="0" borderId="17" xfId="0" applyNumberFormat="1" applyFont="1" applyBorder="1" applyAlignment="1">
      <alignment horizontal="right" vertical="center"/>
    </xf>
    <xf numFmtId="4" fontId="28" fillId="0" borderId="17" xfId="1852" applyNumberFormat="1" applyFont="1" applyBorder="1" applyAlignment="1">
      <alignment horizontal="right" vertical="center"/>
    </xf>
    <xf numFmtId="4" fontId="28" fillId="0" borderId="16" xfId="1852" applyNumberFormat="1" applyFont="1" applyBorder="1" applyAlignment="1">
      <alignment horizontal="right" vertical="center"/>
    </xf>
    <xf numFmtId="4" fontId="23" fillId="0" borderId="16" xfId="0" applyNumberFormat="1" applyFont="1" applyBorder="1" applyAlignment="1">
      <alignment horizontal="right" vertical="center"/>
    </xf>
    <xf numFmtId="4" fontId="30" fillId="47" borderId="14" xfId="1852" applyNumberFormat="1" applyFont="1" applyFill="1" applyBorder="1" applyAlignment="1">
      <alignment vertical="center"/>
    </xf>
    <xf numFmtId="4" fontId="52" fillId="0" borderId="14" xfId="0" applyNumberFormat="1" applyFont="1" applyBorder="1" applyAlignment="1">
      <alignment vertical="center"/>
    </xf>
    <xf numFmtId="4" fontId="43" fillId="0" borderId="14" xfId="1852" applyNumberFormat="1" applyFont="1" applyFill="1" applyBorder="1" applyAlignment="1">
      <alignment vertical="center"/>
    </xf>
    <xf numFmtId="4" fontId="43" fillId="0" borderId="14" xfId="0" applyNumberFormat="1" applyFont="1" applyBorder="1" applyAlignment="1">
      <alignment vertical="center"/>
    </xf>
    <xf numFmtId="4" fontId="30" fillId="26" borderId="14" xfId="1852" applyNumberFormat="1" applyFont="1" applyFill="1" applyBorder="1" applyAlignment="1">
      <alignment vertical="center"/>
    </xf>
    <xf numFmtId="165" fontId="28" fillId="0" borderId="14" xfId="1852" applyNumberFormat="1" applyFont="1" applyBorder="1" applyAlignment="1">
      <alignment horizontal="center" vertical="center" wrapText="1"/>
    </xf>
    <xf numFmtId="49" fontId="28" fillId="0" borderId="0" xfId="2050" applyNumberFormat="1" applyFont="1"/>
    <xf numFmtId="0" fontId="28" fillId="0" borderId="0" xfId="2050" applyFont="1"/>
    <xf numFmtId="0" fontId="28" fillId="0" borderId="0" xfId="2050" applyFont="1" applyAlignment="1">
      <alignment horizontal="center"/>
    </xf>
    <xf numFmtId="0" fontId="29" fillId="0" borderId="0" xfId="2050" applyFont="1" applyAlignment="1"/>
    <xf numFmtId="0" fontId="28" fillId="0" borderId="0" xfId="2050" applyFont="1" applyAlignment="1">
      <alignment horizontal="right"/>
    </xf>
    <xf numFmtId="49" fontId="32" fillId="0" borderId="14" xfId="2050" applyNumberFormat="1" applyFont="1" applyBorder="1" applyAlignment="1">
      <alignment horizontal="center" vertical="center" wrapText="1"/>
    </xf>
    <xf numFmtId="0" fontId="32" fillId="0" borderId="14" xfId="2050" applyFont="1" applyBorder="1" applyAlignment="1">
      <alignment horizontal="center" vertical="center" wrapText="1"/>
    </xf>
    <xf numFmtId="49" fontId="28" fillId="0" borderId="14" xfId="2050" applyNumberFormat="1" applyFont="1" applyBorder="1" applyAlignment="1">
      <alignment horizontal="center" vertical="center"/>
    </xf>
    <xf numFmtId="0" fontId="28" fillId="0" borderId="14" xfId="2050" applyFont="1" applyBorder="1" applyAlignment="1">
      <alignment horizontal="center" vertical="center"/>
    </xf>
    <xf numFmtId="4" fontId="23" fillId="0" borderId="14" xfId="2050" applyNumberFormat="1" applyFont="1" applyBorder="1" applyAlignment="1">
      <alignment vertical="center"/>
    </xf>
    <xf numFmtId="4" fontId="28" fillId="0" borderId="0" xfId="2050" applyNumberFormat="1" applyFont="1"/>
    <xf numFmtId="0" fontId="23" fillId="0" borderId="14" xfId="2050" applyFont="1" applyBorder="1" applyAlignment="1">
      <alignment horizontal="left" vertical="center"/>
    </xf>
    <xf numFmtId="49" fontId="28" fillId="0" borderId="0" xfId="2050" applyNumberFormat="1" applyFont="1" applyBorder="1" applyAlignment="1">
      <alignment horizontal="center" vertical="center"/>
    </xf>
    <xf numFmtId="0" fontId="28" fillId="0" borderId="0" xfId="2050" applyFont="1" applyBorder="1" applyAlignment="1">
      <alignment horizontal="center" vertical="center"/>
    </xf>
    <xf numFmtId="0" fontId="28" fillId="0" borderId="0" xfId="2050" applyFont="1" applyBorder="1" applyAlignment="1">
      <alignment vertical="center"/>
    </xf>
    <xf numFmtId="49" fontId="28" fillId="0" borderId="0" xfId="2050" applyNumberFormat="1" applyFont="1" applyBorder="1" applyAlignment="1">
      <alignment vertical="center"/>
    </xf>
    <xf numFmtId="0" fontId="28" fillId="0" borderId="0" xfId="2050" applyFont="1" applyBorder="1" applyAlignment="1">
      <alignment horizontal="right" vertical="center"/>
    </xf>
    <xf numFmtId="49" fontId="28" fillId="46" borderId="14" xfId="913" applyNumberFormat="1" applyFont="1" applyFill="1" applyBorder="1" applyAlignment="1">
      <alignment horizontal="center" vertical="center" wrapText="1"/>
    </xf>
    <xf numFmtId="0" fontId="23" fillId="0" borderId="14" xfId="2050" applyFont="1" applyBorder="1" applyAlignment="1">
      <alignment vertical="center" wrapText="1"/>
    </xf>
    <xf numFmtId="4" fontId="23" fillId="0" borderId="14" xfId="2050" applyNumberFormat="1" applyFont="1" applyBorder="1" applyAlignment="1">
      <alignment horizontal="right" vertical="center"/>
    </xf>
    <xf numFmtId="0" fontId="23" fillId="0" borderId="14" xfId="2050" applyFont="1" applyBorder="1" applyAlignment="1">
      <alignment vertical="center"/>
    </xf>
    <xf numFmtId="49" fontId="28" fillId="0" borderId="0" xfId="2050" applyNumberFormat="1" applyFont="1" applyBorder="1"/>
    <xf numFmtId="0" fontId="23" fillId="0" borderId="0" xfId="0" applyFont="1" applyFill="1" applyBorder="1" applyAlignment="1">
      <alignment vertical="center"/>
    </xf>
    <xf numFmtId="0" fontId="28" fillId="0" borderId="0" xfId="2050" applyFont="1" applyBorder="1"/>
    <xf numFmtId="0" fontId="28" fillId="0" borderId="14" xfId="0" applyFont="1" applyBorder="1" applyAlignment="1">
      <alignment horizontal="justify" vertical="center"/>
    </xf>
    <xf numFmtId="0" fontId="28" fillId="0" borderId="0" xfId="2049" applyFont="1" applyFill="1" applyAlignment="1">
      <alignment horizontal="left" vertical="center"/>
    </xf>
    <xf numFmtId="0" fontId="28" fillId="0" borderId="0" xfId="2049" applyFont="1" applyFill="1"/>
    <xf numFmtId="0" fontId="22" fillId="0" borderId="0" xfId="2049" applyFont="1" applyFill="1"/>
    <xf numFmtId="0" fontId="23" fillId="0" borderId="0" xfId="2049" applyFont="1" applyFill="1" applyAlignment="1">
      <alignment horizontal="center" vertical="center"/>
    </xf>
    <xf numFmtId="0" fontId="32" fillId="0" borderId="14" xfId="2049" applyFont="1" applyFill="1" applyBorder="1" applyAlignment="1">
      <alignment horizontal="center" vertical="center" wrapText="1"/>
    </xf>
    <xf numFmtId="0" fontId="29" fillId="46" borderId="14" xfId="2049" applyNumberFormat="1" applyFont="1" applyFill="1" applyBorder="1" applyAlignment="1" applyProtection="1">
      <alignment horizontal="left" vertical="center" wrapText="1"/>
    </xf>
    <xf numFmtId="3" fontId="23" fillId="46" borderId="14" xfId="2049" applyNumberFormat="1" applyFont="1" applyFill="1" applyBorder="1" applyAlignment="1">
      <alignment horizontal="right" vertical="center"/>
    </xf>
    <xf numFmtId="3" fontId="30" fillId="46" borderId="14" xfId="2049" applyNumberFormat="1" applyFont="1" applyFill="1" applyBorder="1" applyAlignment="1">
      <alignment horizontal="right" vertical="center"/>
    </xf>
    <xf numFmtId="0" fontId="20" fillId="0" borderId="0" xfId="2049" applyFont="1" applyFill="1"/>
    <xf numFmtId="0" fontId="90" fillId="46" borderId="14" xfId="2049" applyNumberFormat="1" applyFont="1" applyFill="1" applyBorder="1" applyAlignment="1" applyProtection="1">
      <alignment horizontal="left" vertical="center" wrapText="1"/>
    </xf>
    <xf numFmtId="0" fontId="90" fillId="46" borderId="14" xfId="2049" applyFont="1" applyFill="1" applyBorder="1" applyAlignment="1">
      <alignment horizontal="left" vertical="center"/>
    </xf>
    <xf numFmtId="3" fontId="91" fillId="46" borderId="14" xfId="2049" applyNumberFormat="1" applyFont="1" applyFill="1" applyBorder="1" applyAlignment="1">
      <alignment horizontal="right" vertical="center"/>
    </xf>
    <xf numFmtId="0" fontId="42" fillId="0" borderId="14" xfId="2049" applyFont="1" applyBorder="1" applyAlignment="1">
      <alignment horizontal="left" vertical="center" wrapText="1"/>
    </xf>
    <xf numFmtId="3" fontId="23" fillId="0" borderId="14" xfId="2049" applyNumberFormat="1" applyFont="1" applyFill="1" applyBorder="1" applyAlignment="1">
      <alignment horizontal="right" vertical="center"/>
    </xf>
    <xf numFmtId="3" fontId="32" fillId="0" borderId="14" xfId="2049" applyNumberFormat="1" applyFont="1" applyFill="1" applyBorder="1" applyAlignment="1">
      <alignment horizontal="right" vertical="center"/>
    </xf>
    <xf numFmtId="3" fontId="30" fillId="0" borderId="14" xfId="2049" applyNumberFormat="1" applyFont="1" applyFill="1" applyBorder="1" applyAlignment="1">
      <alignment horizontal="right" vertical="center"/>
    </xf>
    <xf numFmtId="0" fontId="90" fillId="48" borderId="14" xfId="2049" applyNumberFormat="1" applyFont="1" applyFill="1" applyBorder="1" applyAlignment="1" applyProtection="1">
      <alignment horizontal="left" vertical="center" wrapText="1"/>
    </xf>
    <xf numFmtId="3" fontId="46" fillId="48" borderId="14" xfId="2049" applyNumberFormat="1" applyFont="1" applyFill="1" applyBorder="1" applyAlignment="1">
      <alignment horizontal="right" vertical="center"/>
    </xf>
    <xf numFmtId="3" fontId="91" fillId="48" borderId="14" xfId="2049" applyNumberFormat="1" applyFont="1" applyFill="1" applyBorder="1" applyAlignment="1">
      <alignment horizontal="right" vertical="center"/>
    </xf>
    <xf numFmtId="0" fontId="92" fillId="0" borderId="0" xfId="2049" applyFont="1" applyFill="1"/>
    <xf numFmtId="0" fontId="42" fillId="0" borderId="14" xfId="2049" applyFont="1" applyFill="1" applyBorder="1" applyAlignment="1" applyProtection="1">
      <alignment horizontal="left" vertical="center" wrapText="1"/>
    </xf>
    <xf numFmtId="0" fontId="45" fillId="0" borderId="14" xfId="2049" applyFont="1" applyFill="1" applyBorder="1" applyAlignment="1" applyProtection="1">
      <alignment horizontal="left" vertical="center" wrapText="1"/>
    </xf>
    <xf numFmtId="3" fontId="28" fillId="0" borderId="14" xfId="2049" applyNumberFormat="1" applyFont="1" applyFill="1" applyBorder="1" applyAlignment="1">
      <alignment horizontal="right" vertical="center"/>
    </xf>
    <xf numFmtId="0" fontId="29" fillId="46" borderId="14" xfId="2049" applyFont="1" applyFill="1" applyBorder="1" applyAlignment="1">
      <alignment horizontal="left" vertical="center" wrapText="1"/>
    </xf>
    <xf numFmtId="0" fontId="90" fillId="46" borderId="14" xfId="2049" applyFont="1" applyFill="1" applyBorder="1" applyAlignment="1">
      <alignment horizontal="left" vertical="center" wrapText="1"/>
    </xf>
    <xf numFmtId="0" fontId="45" fillId="46" borderId="14" xfId="2049" applyFont="1" applyFill="1" applyBorder="1" applyAlignment="1">
      <alignment horizontal="left" vertical="center" wrapText="1"/>
    </xf>
    <xf numFmtId="3" fontId="32" fillId="46" borderId="14" xfId="2049" applyNumberFormat="1" applyFont="1" applyFill="1" applyBorder="1" applyAlignment="1">
      <alignment horizontal="right" vertical="center"/>
    </xf>
    <xf numFmtId="0" fontId="45" fillId="46" borderId="14" xfId="2049" applyNumberFormat="1" applyFont="1" applyFill="1" applyBorder="1" applyAlignment="1" applyProtection="1">
      <alignment horizontal="left" vertical="center" wrapText="1"/>
    </xf>
    <xf numFmtId="3" fontId="32" fillId="46" borderId="14" xfId="2049" applyNumberFormat="1" applyFont="1" applyFill="1" applyBorder="1" applyAlignment="1">
      <alignment horizontal="right" vertical="center" wrapText="1"/>
    </xf>
    <xf numFmtId="3" fontId="93" fillId="46" borderId="14" xfId="2049" applyNumberFormat="1" applyFont="1" applyFill="1" applyBorder="1" applyAlignment="1">
      <alignment horizontal="right" vertical="center" wrapText="1"/>
    </xf>
    <xf numFmtId="3" fontId="91" fillId="46" borderId="14" xfId="2049" applyNumberFormat="1" applyFont="1" applyFill="1" applyBorder="1" applyAlignment="1">
      <alignment horizontal="right" vertical="center" wrapText="1"/>
    </xf>
    <xf numFmtId="3" fontId="94" fillId="46" borderId="14" xfId="2049" applyNumberFormat="1" applyFont="1" applyFill="1" applyBorder="1" applyAlignment="1">
      <alignment horizontal="right" vertical="center" wrapText="1"/>
    </xf>
    <xf numFmtId="3" fontId="46" fillId="46" borderId="14" xfId="2049" applyNumberFormat="1" applyFont="1" applyFill="1" applyBorder="1" applyAlignment="1">
      <alignment horizontal="right" vertical="center"/>
    </xf>
    <xf numFmtId="0" fontId="45" fillId="0" borderId="14" xfId="2049" applyNumberFormat="1" applyFont="1" applyFill="1" applyBorder="1" applyAlignment="1" applyProtection="1">
      <alignment horizontal="left" vertical="center" wrapText="1"/>
    </xf>
    <xf numFmtId="0" fontId="45" fillId="0" borderId="14" xfId="2049" applyFont="1" applyBorder="1" applyAlignment="1">
      <alignment horizontal="left" vertical="center" wrapText="1"/>
    </xf>
    <xf numFmtId="3" fontId="32" fillId="0" borderId="14" xfId="2049" applyNumberFormat="1" applyFont="1" applyBorder="1" applyAlignment="1">
      <alignment horizontal="right" vertical="center" wrapText="1"/>
    </xf>
    <xf numFmtId="3" fontId="93" fillId="0" borderId="14" xfId="2049" applyNumberFormat="1" applyFont="1" applyBorder="1" applyAlignment="1">
      <alignment horizontal="right" vertical="center" wrapText="1"/>
    </xf>
    <xf numFmtId="3" fontId="32" fillId="0" borderId="14" xfId="2049" applyNumberFormat="1" applyFont="1" applyFill="1" applyBorder="1" applyAlignment="1" applyProtection="1">
      <alignment horizontal="right" vertical="center" wrapText="1"/>
    </xf>
    <xf numFmtId="0" fontId="45" fillId="0" borderId="14" xfId="2049" applyFont="1" applyFill="1" applyBorder="1" applyAlignment="1">
      <alignment horizontal="left" vertical="center" wrapText="1"/>
    </xf>
    <xf numFmtId="0" fontId="90" fillId="48" borderId="14" xfId="2049" applyFont="1" applyFill="1" applyBorder="1" applyAlignment="1">
      <alignment horizontal="left" vertical="center" wrapText="1"/>
    </xf>
    <xf numFmtId="3" fontId="91" fillId="48" borderId="14" xfId="2049" applyNumberFormat="1" applyFont="1" applyFill="1" applyBorder="1" applyAlignment="1" applyProtection="1">
      <alignment horizontal="right" vertical="center" wrapText="1"/>
    </xf>
    <xf numFmtId="3" fontId="23" fillId="48" borderId="14" xfId="2049" applyNumberFormat="1" applyFont="1" applyFill="1" applyBorder="1" applyAlignment="1">
      <alignment horizontal="right" vertical="center"/>
    </xf>
    <xf numFmtId="3" fontId="30" fillId="48" borderId="14" xfId="2049" applyNumberFormat="1" applyFont="1" applyFill="1" applyBorder="1" applyAlignment="1">
      <alignment horizontal="right" vertical="center"/>
    </xf>
    <xf numFmtId="3" fontId="43" fillId="0" borderId="14" xfId="2049" applyNumberFormat="1" applyFont="1" applyFill="1" applyBorder="1" applyAlignment="1">
      <alignment horizontal="right" vertical="center"/>
    </xf>
    <xf numFmtId="3" fontId="32" fillId="46" borderId="14" xfId="2049" applyNumberFormat="1" applyFont="1" applyFill="1" applyBorder="1" applyAlignment="1" applyProtection="1">
      <alignment horizontal="right" vertical="center" wrapText="1"/>
    </xf>
    <xf numFmtId="0" fontId="42" fillId="46" borderId="14" xfId="2049" applyFont="1" applyFill="1" applyBorder="1" applyAlignment="1" applyProtection="1">
      <alignment horizontal="left" vertical="center" wrapText="1"/>
    </xf>
    <xf numFmtId="0" fontId="42" fillId="46" borderId="14" xfId="2049" applyNumberFormat="1" applyFont="1" applyFill="1" applyBorder="1" applyAlignment="1" applyProtection="1">
      <alignment horizontal="left" vertical="center" wrapText="1"/>
    </xf>
    <xf numFmtId="3" fontId="28" fillId="46" borderId="14" xfId="2049" applyNumberFormat="1" applyFont="1" applyFill="1" applyBorder="1" applyAlignment="1">
      <alignment horizontal="right" vertical="center"/>
    </xf>
    <xf numFmtId="0" fontId="90" fillId="46" borderId="14" xfId="2049" applyFont="1" applyFill="1" applyBorder="1" applyAlignment="1" applyProtection="1">
      <alignment horizontal="left" vertical="center" wrapText="1"/>
    </xf>
    <xf numFmtId="0" fontId="42" fillId="46" borderId="14" xfId="2049" applyFont="1" applyFill="1" applyBorder="1" applyAlignment="1">
      <alignment horizontal="left" vertical="center" wrapText="1"/>
    </xf>
    <xf numFmtId="0" fontId="32" fillId="46" borderId="14" xfId="2049" applyFont="1" applyFill="1" applyBorder="1" applyAlignment="1">
      <alignment horizontal="right" vertical="center"/>
    </xf>
    <xf numFmtId="0" fontId="91" fillId="48" borderId="14" xfId="2049" applyFont="1" applyFill="1" applyBorder="1" applyAlignment="1">
      <alignment horizontal="right" vertical="center"/>
    </xf>
    <xf numFmtId="0" fontId="32" fillId="0" borderId="14" xfId="2049" applyFont="1" applyFill="1" applyBorder="1" applyAlignment="1">
      <alignment horizontal="right" vertical="center"/>
    </xf>
    <xf numFmtId="3" fontId="93" fillId="0" borderId="14" xfId="2049" applyNumberFormat="1" applyFont="1" applyFill="1" applyBorder="1" applyAlignment="1">
      <alignment horizontal="right" vertical="center" wrapText="1"/>
    </xf>
    <xf numFmtId="0" fontId="42" fillId="0" borderId="14" xfId="2049" applyNumberFormat="1" applyFont="1" applyFill="1" applyBorder="1" applyAlignment="1" applyProtection="1">
      <alignment horizontal="left" vertical="center" wrapText="1"/>
    </xf>
    <xf numFmtId="0" fontId="42" fillId="0" borderId="14" xfId="2049" applyFont="1" applyFill="1" applyBorder="1" applyAlignment="1">
      <alignment horizontal="left" vertical="center" wrapText="1"/>
    </xf>
    <xf numFmtId="0" fontId="29" fillId="46" borderId="14" xfId="2049" applyFont="1" applyFill="1" applyBorder="1" applyAlignment="1">
      <alignment horizontal="left" vertical="center"/>
    </xf>
    <xf numFmtId="0" fontId="95" fillId="46" borderId="14" xfId="2049" applyFont="1" applyFill="1" applyBorder="1" applyAlignment="1">
      <alignment horizontal="left" vertical="center"/>
    </xf>
    <xf numFmtId="0" fontId="95" fillId="46" borderId="14" xfId="2049" applyFont="1" applyFill="1" applyBorder="1" applyAlignment="1">
      <alignment horizontal="left" vertical="center" wrapText="1"/>
    </xf>
    <xf numFmtId="3" fontId="30" fillId="46" borderId="14" xfId="2049" applyNumberFormat="1" applyFont="1" applyFill="1" applyBorder="1" applyAlignment="1" applyProtection="1">
      <alignment horizontal="right" vertical="center" wrapText="1"/>
    </xf>
    <xf numFmtId="3" fontId="91" fillId="46" borderId="14" xfId="2049" applyNumberFormat="1" applyFont="1" applyFill="1" applyBorder="1" applyAlignment="1" applyProtection="1">
      <alignment horizontal="right" vertical="center" wrapText="1"/>
    </xf>
    <xf numFmtId="0" fontId="45" fillId="46" borderId="14" xfId="2049" applyFont="1" applyFill="1" applyBorder="1" applyAlignment="1">
      <alignment horizontal="left" vertical="center"/>
    </xf>
    <xf numFmtId="0" fontId="96" fillId="46" borderId="0" xfId="2049" applyFont="1" applyFill="1" applyAlignment="1">
      <alignment horizontal="left" vertical="center"/>
    </xf>
    <xf numFmtId="0" fontId="96" fillId="46" borderId="0" xfId="2049" applyFont="1" applyFill="1"/>
    <xf numFmtId="0" fontId="41" fillId="46" borderId="0" xfId="2049" applyFont="1" applyFill="1"/>
    <xf numFmtId="0" fontId="97" fillId="0" borderId="0" xfId="2049" applyFont="1" applyFill="1"/>
    <xf numFmtId="0" fontId="29" fillId="0" borderId="0" xfId="2049" applyFont="1" applyAlignment="1">
      <alignment horizontal="left" vertical="center"/>
    </xf>
    <xf numFmtId="0" fontId="29" fillId="0" borderId="0" xfId="2049" applyFont="1"/>
    <xf numFmtId="0" fontId="29" fillId="0" borderId="0" xfId="2049" applyFont="1" applyFill="1"/>
    <xf numFmtId="0" fontId="23" fillId="0" borderId="0" xfId="2049" applyFont="1" applyFill="1"/>
    <xf numFmtId="0" fontId="96" fillId="0" borderId="0" xfId="2049" applyFont="1" applyFill="1"/>
    <xf numFmtId="0" fontId="41" fillId="0" borderId="0" xfId="2049" applyFont="1" applyFill="1"/>
    <xf numFmtId="0" fontId="96" fillId="0" borderId="0" xfId="2049" applyFont="1" applyFill="1" applyAlignment="1">
      <alignment horizontal="left" vertical="center"/>
    </xf>
    <xf numFmtId="0" fontId="98" fillId="0" borderId="0" xfId="2049" applyFont="1" applyFill="1"/>
    <xf numFmtId="3" fontId="96" fillId="0" borderId="0" xfId="2049" applyNumberFormat="1" applyFont="1" applyFill="1"/>
    <xf numFmtId="3" fontId="41" fillId="0" borderId="0" xfId="2049" applyNumberFormat="1" applyFont="1" applyFill="1"/>
    <xf numFmtId="0" fontId="41" fillId="0" borderId="0" xfId="2049" applyFont="1" applyFill="1" applyAlignment="1">
      <alignment horizontal="left" vertical="center"/>
    </xf>
    <xf numFmtId="0" fontId="22" fillId="0" borderId="0" xfId="2049" applyFont="1" applyFill="1" applyAlignment="1">
      <alignment horizontal="left" vertical="center"/>
    </xf>
    <xf numFmtId="0" fontId="28" fillId="0" borderId="0" xfId="2049" applyFont="1" applyFill="1" applyAlignment="1">
      <alignment horizontal="left" wrapText="1"/>
    </xf>
    <xf numFmtId="0" fontId="39" fillId="46" borderId="16" xfId="2047" applyFont="1" applyFill="1" applyBorder="1" applyAlignment="1">
      <alignment horizontal="left" vertical="center" wrapText="1"/>
    </xf>
    <xf numFmtId="49" fontId="28" fillId="0" borderId="15" xfId="0" applyNumberFormat="1" applyFont="1" applyBorder="1" applyAlignment="1">
      <alignment horizontal="center" vertical="center" wrapText="1"/>
    </xf>
    <xf numFmtId="0" fontId="100" fillId="0" borderId="0" xfId="0" applyFont="1" applyAlignment="1">
      <alignment wrapText="1"/>
    </xf>
    <xf numFmtId="0" fontId="28" fillId="0" borderId="17" xfId="0" applyFont="1" applyBorder="1" applyAlignment="1">
      <alignment horizontal="center" vertical="center" wrapText="1"/>
    </xf>
    <xf numFmtId="0" fontId="28" fillId="46" borderId="14" xfId="0" applyFont="1" applyFill="1" applyBorder="1" applyAlignment="1">
      <alignment vertical="center" wrapText="1"/>
    </xf>
    <xf numFmtId="0" fontId="28" fillId="0" borderId="14" xfId="0" applyFont="1" applyBorder="1" applyAlignment="1">
      <alignment horizontal="left" vertical="center" wrapText="1"/>
    </xf>
    <xf numFmtId="49" fontId="37" fillId="16" borderId="14" xfId="0" applyNumberFormat="1" applyFont="1" applyFill="1" applyBorder="1" applyAlignment="1">
      <alignment horizontal="center" vertical="center" wrapText="1"/>
    </xf>
    <xf numFmtId="49" fontId="22" fillId="16" borderId="14" xfId="0" applyNumberFormat="1" applyFont="1" applyFill="1" applyBorder="1" applyAlignment="1">
      <alignment horizontal="center" vertical="center" wrapText="1"/>
    </xf>
    <xf numFmtId="0" fontId="23" fillId="16" borderId="14" xfId="0" applyFont="1" applyFill="1" applyBorder="1" applyAlignment="1">
      <alignment horizontal="left" vertical="center" wrapText="1"/>
    </xf>
    <xf numFmtId="4" fontId="32" fillId="16" borderId="14" xfId="1852" applyNumberFormat="1" applyFont="1" applyFill="1" applyBorder="1" applyAlignment="1">
      <alignment vertical="center"/>
    </xf>
    <xf numFmtId="0" fontId="32" fillId="0" borderId="14" xfId="2049" applyFont="1" applyFill="1" applyBorder="1" applyAlignment="1">
      <alignment horizontal="center" vertical="center" wrapText="1"/>
    </xf>
    <xf numFmtId="0" fontId="99" fillId="0" borderId="20" xfId="2049" applyFont="1" applyFill="1" applyBorder="1" applyAlignment="1">
      <alignment horizontal="center" vertical="center"/>
    </xf>
    <xf numFmtId="0" fontId="99" fillId="0" borderId="0" xfId="2049" applyFont="1" applyFill="1" applyBorder="1" applyAlignment="1">
      <alignment horizontal="center" vertical="center"/>
    </xf>
    <xf numFmtId="0" fontId="45" fillId="0" borderId="14" xfId="2049" applyFont="1" applyFill="1" applyBorder="1" applyAlignment="1">
      <alignment horizontal="center" vertical="center"/>
    </xf>
    <xf numFmtId="0" fontId="45" fillId="0" borderId="14" xfId="2049" applyFont="1" applyFill="1" applyBorder="1" applyAlignment="1">
      <alignment horizontal="center" vertical="center" wrapText="1"/>
    </xf>
    <xf numFmtId="0" fontId="23" fillId="0" borderId="14" xfId="2049" applyNumberFormat="1" applyFont="1" applyFill="1" applyBorder="1" applyAlignment="1" applyProtection="1">
      <alignment horizontal="center" vertical="center" wrapText="1"/>
    </xf>
    <xf numFmtId="0" fontId="28" fillId="0" borderId="13" xfId="2049" applyFont="1" applyFill="1" applyBorder="1" applyAlignment="1">
      <alignment horizontal="left"/>
    </xf>
    <xf numFmtId="0" fontId="28" fillId="0" borderId="0" xfId="2049" applyFont="1" applyFill="1" applyAlignment="1">
      <alignment horizontal="left" wrapText="1"/>
    </xf>
    <xf numFmtId="0" fontId="31" fillId="0" borderId="0" xfId="2049" applyFont="1" applyFill="1" applyAlignment="1">
      <alignment horizontal="center" vertical="center"/>
    </xf>
    <xf numFmtId="49" fontId="89" fillId="0" borderId="0" xfId="2049" applyNumberFormat="1" applyFont="1" applyFill="1" applyAlignment="1">
      <alignment horizontal="left" vertical="center"/>
    </xf>
    <xf numFmtId="0" fontId="28" fillId="0" borderId="0" xfId="2048" applyFont="1" applyAlignment="1"/>
    <xf numFmtId="0" fontId="31" fillId="0" borderId="0" xfId="0" applyNumberFormat="1" applyFont="1" applyFill="1" applyAlignment="1" applyProtection="1">
      <alignment horizontal="center" vertical="center"/>
    </xf>
    <xf numFmtId="0" fontId="29" fillId="0" borderId="0" xfId="0" applyNumberFormat="1" applyFont="1" applyFill="1" applyAlignment="1" applyProtection="1">
      <alignment wrapText="1"/>
    </xf>
    <xf numFmtId="0" fontId="0" fillId="0" borderId="0" xfId="0" applyAlignment="1">
      <alignment wrapText="1"/>
    </xf>
    <xf numFmtId="0" fontId="3" fillId="0" borderId="0" xfId="0" applyNumberFormat="1" applyFont="1" applyFill="1" applyAlignment="1" applyProtection="1">
      <alignment horizontal="right" vertical="center"/>
    </xf>
    <xf numFmtId="0" fontId="23" fillId="0" borderId="14" xfId="0" applyNumberFormat="1" applyFont="1" applyFill="1" applyBorder="1" applyAlignment="1" applyProtection="1">
      <alignment horizontal="center" vertical="center" wrapText="1"/>
    </xf>
    <xf numFmtId="0" fontId="22" fillId="46" borderId="0" xfId="0" applyNumberFormat="1" applyFont="1" applyFill="1" applyBorder="1" applyAlignment="1" applyProtection="1">
      <alignment horizontal="left" vertical="center" wrapText="1"/>
    </xf>
    <xf numFmtId="0" fontId="3" fillId="46" borderId="14" xfId="0" applyNumberFormat="1" applyFont="1" applyFill="1" applyBorder="1" applyAlignment="1" applyProtection="1">
      <alignment horizontal="center" vertical="center" wrapText="1"/>
    </xf>
    <xf numFmtId="0" fontId="36" fillId="46" borderId="14" xfId="0" applyNumberFormat="1" applyFont="1" applyFill="1" applyBorder="1" applyAlignment="1" applyProtection="1">
      <alignment horizontal="center" vertical="center" wrapText="1"/>
    </xf>
    <xf numFmtId="0" fontId="36" fillId="46" borderId="21" xfId="0" applyNumberFormat="1" applyFont="1" applyFill="1" applyBorder="1" applyAlignment="1" applyProtection="1">
      <alignment horizontal="center" vertical="center"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2" fontId="23" fillId="16" borderId="15" xfId="0" applyNumberFormat="1" applyFont="1" applyFill="1" applyBorder="1" applyAlignment="1">
      <alignment horizontal="left" vertical="center" wrapText="1"/>
    </xf>
    <xf numFmtId="2" fontId="23" fillId="16" borderId="19" xfId="0" applyNumberFormat="1" applyFont="1" applyFill="1" applyBorder="1" applyAlignment="1">
      <alignment horizontal="left" vertical="center" wrapText="1"/>
    </xf>
    <xf numFmtId="2" fontId="23" fillId="16" borderId="18" xfId="0" applyNumberFormat="1" applyFont="1" applyFill="1" applyBorder="1" applyAlignment="1">
      <alignment horizontal="left" vertical="center" wrapText="1"/>
    </xf>
    <xf numFmtId="49" fontId="30" fillId="0" borderId="15" xfId="0" applyNumberFormat="1" applyFont="1" applyFill="1" applyBorder="1" applyAlignment="1">
      <alignment horizontal="center" vertical="center"/>
    </xf>
    <xf numFmtId="49" fontId="33" fillId="0" borderId="19" xfId="0" applyNumberFormat="1" applyFont="1" applyFill="1" applyBorder="1" applyAlignment="1">
      <alignment horizontal="center" vertical="center"/>
    </xf>
    <xf numFmtId="0" fontId="0" fillId="0" borderId="19" xfId="0" applyBorder="1" applyAlignment="1">
      <alignment vertical="center"/>
    </xf>
    <xf numFmtId="0" fontId="0" fillId="0" borderId="18" xfId="0" applyBorder="1" applyAlignment="1">
      <alignment vertical="center"/>
    </xf>
    <xf numFmtId="49" fontId="30" fillId="16" borderId="15" xfId="0" applyNumberFormat="1" applyFont="1" applyFill="1" applyBorder="1" applyAlignment="1">
      <alignment horizontal="left" vertical="center" wrapText="1"/>
    </xf>
    <xf numFmtId="49" fontId="30" fillId="16" borderId="19" xfId="0" applyNumberFormat="1" applyFont="1" applyFill="1" applyBorder="1" applyAlignment="1">
      <alignment horizontal="left" vertical="center" wrapText="1"/>
    </xf>
    <xf numFmtId="0" fontId="20" fillId="16" borderId="19" xfId="0" applyFont="1" applyFill="1" applyBorder="1" applyAlignment="1">
      <alignment horizontal="left" vertical="center" wrapText="1"/>
    </xf>
    <xf numFmtId="0" fontId="20" fillId="16" borderId="18" xfId="0" applyFont="1" applyFill="1" applyBorder="1" applyAlignment="1">
      <alignment horizontal="left" vertical="center" wrapText="1"/>
    </xf>
    <xf numFmtId="49" fontId="36" fillId="46" borderId="14" xfId="0" applyNumberFormat="1" applyFont="1" applyFill="1" applyBorder="1" applyAlignment="1" applyProtection="1">
      <alignment horizontal="center" vertical="center" wrapText="1"/>
    </xf>
    <xf numFmtId="0" fontId="29" fillId="0" borderId="0" xfId="0" applyFont="1" applyAlignment="1">
      <alignment horizontal="center"/>
    </xf>
    <xf numFmtId="3" fontId="23" fillId="47" borderId="14" xfId="0" applyNumberFormat="1" applyFont="1" applyFill="1" applyBorder="1" applyAlignment="1" applyProtection="1">
      <alignment horizontal="center" vertical="center" wrapText="1"/>
    </xf>
    <xf numFmtId="0" fontId="32" fillId="0" borderId="0" xfId="0" applyNumberFormat="1" applyFont="1" applyFill="1" applyAlignment="1" applyProtection="1">
      <alignment horizontal="left" wrapText="1"/>
    </xf>
    <xf numFmtId="0" fontId="0" fillId="0" borderId="0" xfId="0" applyAlignment="1">
      <alignment horizontal="left" wrapText="1"/>
    </xf>
    <xf numFmtId="0" fontId="23" fillId="0" borderId="0" xfId="0" applyNumberFormat="1" applyFont="1" applyFill="1" applyBorder="1" applyAlignment="1" applyProtection="1">
      <alignment horizontal="center" vertical="center" wrapText="1"/>
    </xf>
    <xf numFmtId="0" fontId="3" fillId="46" borderId="22" xfId="0" applyNumberFormat="1" applyFont="1" applyFill="1" applyBorder="1" applyAlignment="1" applyProtection="1">
      <alignment horizontal="center" vertical="center" wrapText="1"/>
    </xf>
    <xf numFmtId="0" fontId="3" fillId="46" borderId="16" xfId="0" applyNumberFormat="1" applyFont="1" applyFill="1" applyBorder="1" applyAlignment="1" applyProtection="1">
      <alignment horizontal="center" vertical="center" wrapText="1"/>
    </xf>
    <xf numFmtId="0" fontId="36" fillId="0" borderId="21" xfId="0" applyNumberFormat="1" applyFont="1" applyFill="1" applyBorder="1" applyAlignment="1" applyProtection="1">
      <alignment horizontal="center" vertical="center" wrapText="1"/>
    </xf>
    <xf numFmtId="0" fontId="36" fillId="0" borderId="22" xfId="0" applyNumberFormat="1" applyFont="1" applyFill="1" applyBorder="1" applyAlignment="1" applyProtection="1">
      <alignment horizontal="center" vertical="center" wrapText="1"/>
    </xf>
    <xf numFmtId="0" fontId="36" fillId="0" borderId="16" xfId="0" applyNumberFormat="1" applyFont="1" applyFill="1" applyBorder="1" applyAlignment="1" applyProtection="1">
      <alignment horizontal="center" vertical="center" wrapText="1"/>
    </xf>
    <xf numFmtId="0" fontId="36" fillId="0" borderId="22" xfId="0" applyFont="1" applyBorder="1" applyAlignment="1">
      <alignment horizontal="center" vertical="center" wrapText="1"/>
    </xf>
    <xf numFmtId="0" fontId="36" fillId="0" borderId="16" xfId="0" applyFont="1" applyBorder="1" applyAlignment="1">
      <alignment horizontal="center" vertical="center" wrapText="1"/>
    </xf>
    <xf numFmtId="0" fontId="28" fillId="46" borderId="14" xfId="913" applyFont="1" applyFill="1" applyBorder="1" applyAlignment="1">
      <alignment horizontal="left" vertical="center" wrapText="1"/>
    </xf>
    <xf numFmtId="0" fontId="28" fillId="0" borderId="0" xfId="2048" applyFont="1" applyAlignment="1">
      <alignment horizontal="right" wrapText="1"/>
    </xf>
    <xf numFmtId="0" fontId="28" fillId="0" borderId="0" xfId="2048" applyFont="1" applyAlignment="1">
      <alignment horizontal="right"/>
    </xf>
    <xf numFmtId="0" fontId="85" fillId="0" borderId="0" xfId="913" applyFont="1" applyFill="1" applyBorder="1" applyAlignment="1">
      <alignment horizontal="left" vertical="center" wrapText="1"/>
    </xf>
    <xf numFmtId="0" fontId="29" fillId="0" borderId="0" xfId="2050" applyFont="1" applyAlignment="1">
      <alignment horizontal="center" vertical="center"/>
    </xf>
    <xf numFmtId="0" fontId="28" fillId="0" borderId="14" xfId="2050" applyFont="1" applyBorder="1" applyAlignment="1">
      <alignment horizontal="center" vertical="center"/>
    </xf>
    <xf numFmtId="0" fontId="23" fillId="0" borderId="14" xfId="2050" applyFont="1" applyBorder="1" applyAlignment="1">
      <alignment horizontal="center" vertical="center"/>
    </xf>
    <xf numFmtId="0" fontId="86" fillId="0" borderId="0" xfId="2050" applyFont="1" applyAlignment="1">
      <alignment horizontal="center"/>
    </xf>
    <xf numFmtId="0" fontId="32" fillId="0" borderId="14" xfId="2050" applyFont="1" applyBorder="1" applyAlignment="1">
      <alignment horizontal="center" vertical="center" wrapText="1"/>
    </xf>
    <xf numFmtId="0" fontId="32" fillId="0" borderId="15"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32" fillId="0" borderId="15" xfId="0" applyFont="1" applyBorder="1" applyAlignment="1">
      <alignment horizontal="left" vertical="center" wrapText="1"/>
    </xf>
    <xf numFmtId="0" fontId="32" fillId="0" borderId="18" xfId="0" applyFont="1" applyBorder="1" applyAlignment="1">
      <alignment horizontal="left" vertical="center" wrapText="1"/>
    </xf>
    <xf numFmtId="0" fontId="29" fillId="0" borderId="0" xfId="0" applyFont="1" applyAlignment="1">
      <alignment horizontal="right" wrapText="1"/>
    </xf>
    <xf numFmtId="0" fontId="23" fillId="0" borderId="14" xfId="2050" applyFont="1" applyBorder="1" applyAlignment="1">
      <alignment horizontal="left" vertical="center"/>
    </xf>
    <xf numFmtId="0" fontId="23" fillId="0" borderId="0" xfId="2050" applyFont="1" applyBorder="1" applyAlignment="1">
      <alignment horizontal="center" vertical="center"/>
    </xf>
    <xf numFmtId="0" fontId="22" fillId="0" borderId="21" xfId="0" applyNumberFormat="1" applyFont="1" applyFill="1" applyBorder="1" applyAlignment="1" applyProtection="1">
      <alignment horizontal="center" vertical="center" wrapText="1"/>
    </xf>
    <xf numFmtId="0" fontId="0" fillId="0" borderId="16" xfId="0" applyBorder="1" applyAlignment="1">
      <alignment horizontal="center"/>
    </xf>
    <xf numFmtId="0" fontId="29" fillId="0" borderId="0" xfId="0" applyFont="1" applyAlignment="1">
      <alignment horizontal="left" wrapText="1"/>
    </xf>
    <xf numFmtId="0" fontId="32" fillId="0" borderId="0" xfId="0" applyNumberFormat="1" applyFont="1" applyFill="1" applyAlignment="1" applyProtection="1">
      <alignment horizontal="left" vertical="center" wrapText="1"/>
    </xf>
    <xf numFmtId="0" fontId="0" fillId="0" borderId="0" xfId="0" applyAlignment="1">
      <alignment horizontal="left" vertical="center" wrapText="1"/>
    </xf>
    <xf numFmtId="0" fontId="29" fillId="0" borderId="0" xfId="0" applyNumberFormat="1" applyFont="1" applyFill="1" applyBorder="1" applyAlignment="1" applyProtection="1">
      <alignment horizontal="center" vertical="top" wrapText="1"/>
    </xf>
    <xf numFmtId="0" fontId="22" fillId="0" borderId="15" xfId="0" applyNumberFormat="1" applyFont="1" applyFill="1" applyBorder="1" applyAlignment="1" applyProtection="1">
      <alignment horizontal="center" vertical="top"/>
    </xf>
    <xf numFmtId="0" fontId="22" fillId="0" borderId="18" xfId="0" applyFont="1" applyBorder="1" applyAlignment="1"/>
    <xf numFmtId="0" fontId="22" fillId="0" borderId="21" xfId="0" applyFont="1" applyBorder="1" applyAlignment="1">
      <alignment horizontal="center" vertical="center" wrapText="1"/>
    </xf>
    <xf numFmtId="0" fontId="0" fillId="0" borderId="16" xfId="0" applyBorder="1" applyAlignment="1"/>
  </cellXfs>
  <cellStyles count="2387">
    <cellStyle name="”ќђќ‘ћ‚›‰" xfId="1"/>
    <cellStyle name="”љ‘ђћ‚ђќќ›‰" xfId="2"/>
    <cellStyle name="„…ќ…†ќ›‰" xfId="3"/>
    <cellStyle name="‡ђѓћ‹ћ‚ћљ1" xfId="4"/>
    <cellStyle name="‡ђѓћ‹ћ‚ћљ2" xfId="5"/>
    <cellStyle name="’ћѓћ‚›‰" xfId="6"/>
    <cellStyle name="20% - Акцент1" xfId="7"/>
    <cellStyle name="20% — акцент1" xfId="8"/>
    <cellStyle name="20% - Акцент1_22.12.2020 Додатки бюджет 2021 Коди нові" xfId="9"/>
    <cellStyle name="20% - Акцент2" xfId="10"/>
    <cellStyle name="20% — акцент2" xfId="11"/>
    <cellStyle name="20% - Акцент2_22.12.2020 Додатки бюджет 2021 Коди нові" xfId="12"/>
    <cellStyle name="20% - Акцент3" xfId="13"/>
    <cellStyle name="20% — акцент3" xfId="14"/>
    <cellStyle name="20% - Акцент3_22.12.2020 Додатки бюджет 2021 Коди нові" xfId="15"/>
    <cellStyle name="20% - Акцент4" xfId="16"/>
    <cellStyle name="20% — акцент4" xfId="17"/>
    <cellStyle name="20% - Акцент4_22.12.2020 Додатки бюджет 2021 Коди нові" xfId="18"/>
    <cellStyle name="20% - Акцент5" xfId="19"/>
    <cellStyle name="20% — акцент5" xfId="20"/>
    <cellStyle name="20% - Акцент5_22.12.2020 Додатки бюджет 2021 Коди нові" xfId="21"/>
    <cellStyle name="20% - Акцент6" xfId="22"/>
    <cellStyle name="20% — акцент6" xfId="23"/>
    <cellStyle name="20% - Акцент6_22.12.2020 Додатки бюджет 2021 Коди нові" xfId="24"/>
    <cellStyle name="20% – Акцентування1" xfId="25"/>
    <cellStyle name="20% – Акцентування1 10" xfId="26"/>
    <cellStyle name="20% – Акцентування1 11" xfId="27"/>
    <cellStyle name="20% – Акцентування1 12" xfId="28"/>
    <cellStyle name="20% – Акцентування1 13" xfId="29"/>
    <cellStyle name="20% – Акцентування1 14" xfId="30"/>
    <cellStyle name="20% – Акцентування1 14 2" xfId="31"/>
    <cellStyle name="20% – Акцентування1 14 3" xfId="32"/>
    <cellStyle name="20% – Акцентування1 15" xfId="33"/>
    <cellStyle name="20% – Акцентування1 15 2" xfId="34"/>
    <cellStyle name="20% – Акцентування1 16" xfId="35"/>
    <cellStyle name="20% – Акцентування1 16 2" xfId="36"/>
    <cellStyle name="20% – Акцентування1 17" xfId="37"/>
    <cellStyle name="20% – Акцентування1 18" xfId="38"/>
    <cellStyle name="20% – Акцентування1 19" xfId="39"/>
    <cellStyle name="20% – Акцентування1 2" xfId="40"/>
    <cellStyle name="20% – Акцентування1 2 10" xfId="41"/>
    <cellStyle name="20% – Акцентування1 2 11" xfId="42"/>
    <cellStyle name="20% – Акцентування1 2 2" xfId="43"/>
    <cellStyle name="20% – Акцентування1 2 3" xfId="44"/>
    <cellStyle name="20% – Акцентування1 2 4" xfId="45"/>
    <cellStyle name="20% – Акцентування1 2 5" xfId="46"/>
    <cellStyle name="20% – Акцентування1 2 6" xfId="47"/>
    <cellStyle name="20% – Акцентування1 2 7" xfId="48"/>
    <cellStyle name="20% – Акцентування1 2 8" xfId="49"/>
    <cellStyle name="20% – Акцентування1 2 9" xfId="50"/>
    <cellStyle name="20% – Акцентування1 20" xfId="51"/>
    <cellStyle name="20% – Акцентування1 20 2" xfId="52"/>
    <cellStyle name="20% – Акцентування1 21" xfId="53"/>
    <cellStyle name="20% – Акцентування1 22" xfId="54"/>
    <cellStyle name="20% – Акцентування1 23" xfId="55"/>
    <cellStyle name="20% – Акцентування1 24" xfId="56"/>
    <cellStyle name="20% – Акцентування1 3" xfId="57"/>
    <cellStyle name="20% – Акцентування1 4" xfId="58"/>
    <cellStyle name="20% – Акцентування1 5" xfId="59"/>
    <cellStyle name="20% – Акцентування1 6" xfId="60"/>
    <cellStyle name="20% – Акцентування1 7" xfId="61"/>
    <cellStyle name="20% – Акцентування1 7 2" xfId="62"/>
    <cellStyle name="20% – Акцентування1 7 3" xfId="63"/>
    <cellStyle name="20% – Акцентування1 7 4" xfId="64"/>
    <cellStyle name="20% – Акцентування1 8" xfId="65"/>
    <cellStyle name="20% – Акцентування1 8 2" xfId="66"/>
    <cellStyle name="20% – Акцентування1 8 3" xfId="67"/>
    <cellStyle name="20% – Акцентування1 9" xfId="68"/>
    <cellStyle name="20% – Акцентування1 9 2" xfId="69"/>
    <cellStyle name="20% – Акцентування2" xfId="70"/>
    <cellStyle name="20% – Акцентування2 10" xfId="71"/>
    <cellStyle name="20% – Акцентування2 11" xfId="72"/>
    <cellStyle name="20% – Акцентування2 12" xfId="73"/>
    <cellStyle name="20% – Акцентування2 13" xfId="74"/>
    <cellStyle name="20% – Акцентування2 14" xfId="75"/>
    <cellStyle name="20% – Акцентування2 14 2" xfId="76"/>
    <cellStyle name="20% – Акцентування2 14 3" xfId="77"/>
    <cellStyle name="20% – Акцентування2 15" xfId="78"/>
    <cellStyle name="20% – Акцентування2 15 2" xfId="79"/>
    <cellStyle name="20% – Акцентування2 16" xfId="80"/>
    <cellStyle name="20% – Акцентування2 16 2" xfId="81"/>
    <cellStyle name="20% – Акцентування2 17" xfId="82"/>
    <cellStyle name="20% – Акцентування2 18" xfId="83"/>
    <cellStyle name="20% – Акцентування2 19" xfId="84"/>
    <cellStyle name="20% – Акцентування2 2" xfId="85"/>
    <cellStyle name="20% – Акцентування2 2 10" xfId="86"/>
    <cellStyle name="20% – Акцентування2 2 11" xfId="87"/>
    <cellStyle name="20% – Акцентування2 2 2" xfId="88"/>
    <cellStyle name="20% – Акцентування2 2 3" xfId="89"/>
    <cellStyle name="20% – Акцентування2 2 4" xfId="90"/>
    <cellStyle name="20% – Акцентування2 2 5" xfId="91"/>
    <cellStyle name="20% – Акцентування2 2 6" xfId="92"/>
    <cellStyle name="20% – Акцентування2 2 7" xfId="93"/>
    <cellStyle name="20% – Акцентування2 2 8" xfId="94"/>
    <cellStyle name="20% – Акцентування2 2 9" xfId="95"/>
    <cellStyle name="20% – Акцентування2 20" xfId="96"/>
    <cellStyle name="20% – Акцентування2 20 2" xfId="97"/>
    <cellStyle name="20% – Акцентування2 21" xfId="98"/>
    <cellStyle name="20% – Акцентування2 22" xfId="99"/>
    <cellStyle name="20% – Акцентування2 23" xfId="100"/>
    <cellStyle name="20% – Акцентування2 24" xfId="101"/>
    <cellStyle name="20% – Акцентування2 3" xfId="102"/>
    <cellStyle name="20% – Акцентування2 4" xfId="103"/>
    <cellStyle name="20% – Акцентування2 5" xfId="104"/>
    <cellStyle name="20% – Акцентування2 6" xfId="105"/>
    <cellStyle name="20% – Акцентування2 7" xfId="106"/>
    <cellStyle name="20% – Акцентування2 7 2" xfId="107"/>
    <cellStyle name="20% – Акцентування2 7 3" xfId="108"/>
    <cellStyle name="20% – Акцентування2 7 4" xfId="109"/>
    <cellStyle name="20% – Акцентування2 8" xfId="110"/>
    <cellStyle name="20% – Акцентування2 8 2" xfId="111"/>
    <cellStyle name="20% – Акцентування2 8 3" xfId="112"/>
    <cellStyle name="20% – Акцентування2 9" xfId="113"/>
    <cellStyle name="20% – Акцентування2 9 2" xfId="114"/>
    <cellStyle name="20% – Акцентування3" xfId="115"/>
    <cellStyle name="20% – Акцентування3 10" xfId="116"/>
    <cellStyle name="20% – Акцентування3 11" xfId="117"/>
    <cellStyle name="20% – Акцентування3 12" xfId="118"/>
    <cellStyle name="20% – Акцентування3 13" xfId="119"/>
    <cellStyle name="20% – Акцентування3 14" xfId="120"/>
    <cellStyle name="20% – Акцентування3 14 2" xfId="121"/>
    <cellStyle name="20% – Акцентування3 14 3" xfId="122"/>
    <cellStyle name="20% – Акцентування3 15" xfId="123"/>
    <cellStyle name="20% – Акцентування3 15 2" xfId="124"/>
    <cellStyle name="20% – Акцентування3 16" xfId="125"/>
    <cellStyle name="20% – Акцентування3 16 2" xfId="126"/>
    <cellStyle name="20% – Акцентування3 17" xfId="127"/>
    <cellStyle name="20% – Акцентування3 18" xfId="128"/>
    <cellStyle name="20% – Акцентування3 19" xfId="129"/>
    <cellStyle name="20% – Акцентування3 2" xfId="130"/>
    <cellStyle name="20% – Акцентування3 2 10" xfId="131"/>
    <cellStyle name="20% – Акцентування3 2 11" xfId="132"/>
    <cellStyle name="20% – Акцентування3 2 2" xfId="133"/>
    <cellStyle name="20% – Акцентування3 2 3" xfId="134"/>
    <cellStyle name="20% – Акцентування3 2 4" xfId="135"/>
    <cellStyle name="20% – Акцентування3 2 5" xfId="136"/>
    <cellStyle name="20% – Акцентування3 2 6" xfId="137"/>
    <cellStyle name="20% – Акцентування3 2 7" xfId="138"/>
    <cellStyle name="20% – Акцентування3 2 8" xfId="139"/>
    <cellStyle name="20% – Акцентування3 2 9" xfId="140"/>
    <cellStyle name="20% – Акцентування3 20" xfId="141"/>
    <cellStyle name="20% – Акцентування3 20 2" xfId="142"/>
    <cellStyle name="20% – Акцентування3 21" xfId="143"/>
    <cellStyle name="20% – Акцентування3 22" xfId="144"/>
    <cellStyle name="20% – Акцентування3 23" xfId="145"/>
    <cellStyle name="20% – Акцентування3 24" xfId="146"/>
    <cellStyle name="20% – Акцентування3 3" xfId="147"/>
    <cellStyle name="20% – Акцентування3 4" xfId="148"/>
    <cellStyle name="20% – Акцентування3 5" xfId="149"/>
    <cellStyle name="20% – Акцентування3 6" xfId="150"/>
    <cellStyle name="20% – Акцентування3 7" xfId="151"/>
    <cellStyle name="20% – Акцентування3 7 2" xfId="152"/>
    <cellStyle name="20% – Акцентування3 7 3" xfId="153"/>
    <cellStyle name="20% – Акцентування3 7 4" xfId="154"/>
    <cellStyle name="20% – Акцентування3 8" xfId="155"/>
    <cellStyle name="20% – Акцентування3 8 2" xfId="156"/>
    <cellStyle name="20% – Акцентування3 8 3" xfId="157"/>
    <cellStyle name="20% – Акцентування3 9" xfId="158"/>
    <cellStyle name="20% – Акцентування3 9 2" xfId="159"/>
    <cellStyle name="20% – Акцентування4" xfId="160"/>
    <cellStyle name="20% – Акцентування4 10" xfId="161"/>
    <cellStyle name="20% – Акцентування4 11" xfId="162"/>
    <cellStyle name="20% – Акцентування4 12" xfId="163"/>
    <cellStyle name="20% – Акцентування4 13" xfId="164"/>
    <cellStyle name="20% – Акцентування4 14" xfId="165"/>
    <cellStyle name="20% – Акцентування4 14 2" xfId="166"/>
    <cellStyle name="20% – Акцентування4 14 3" xfId="167"/>
    <cellStyle name="20% – Акцентування4 15" xfId="168"/>
    <cellStyle name="20% – Акцентування4 15 2" xfId="169"/>
    <cellStyle name="20% – Акцентування4 16" xfId="170"/>
    <cellStyle name="20% – Акцентування4 16 2" xfId="171"/>
    <cellStyle name="20% – Акцентування4 17" xfId="172"/>
    <cellStyle name="20% – Акцентування4 18" xfId="173"/>
    <cellStyle name="20% – Акцентування4 19" xfId="174"/>
    <cellStyle name="20% – Акцентування4 2" xfId="175"/>
    <cellStyle name="20% – Акцентування4 2 10" xfId="176"/>
    <cellStyle name="20% – Акцентування4 2 11" xfId="177"/>
    <cellStyle name="20% – Акцентування4 2 2" xfId="178"/>
    <cellStyle name="20% – Акцентування4 2 3" xfId="179"/>
    <cellStyle name="20% – Акцентування4 2 4" xfId="180"/>
    <cellStyle name="20% – Акцентування4 2 5" xfId="181"/>
    <cellStyle name="20% – Акцентування4 2 6" xfId="182"/>
    <cellStyle name="20% – Акцентування4 2 7" xfId="183"/>
    <cellStyle name="20% – Акцентування4 2 8" xfId="184"/>
    <cellStyle name="20% – Акцентування4 2 9" xfId="185"/>
    <cellStyle name="20% – Акцентування4 20" xfId="186"/>
    <cellStyle name="20% – Акцентування4 20 2" xfId="187"/>
    <cellStyle name="20% – Акцентування4 21" xfId="188"/>
    <cellStyle name="20% – Акцентування4 22" xfId="189"/>
    <cellStyle name="20% – Акцентування4 23" xfId="190"/>
    <cellStyle name="20% – Акцентування4 24" xfId="191"/>
    <cellStyle name="20% – Акцентування4 3" xfId="192"/>
    <cellStyle name="20% – Акцентування4 4" xfId="193"/>
    <cellStyle name="20% – Акцентування4 5" xfId="194"/>
    <cellStyle name="20% – Акцентування4 6" xfId="195"/>
    <cellStyle name="20% – Акцентування4 7" xfId="196"/>
    <cellStyle name="20% – Акцентування4 7 2" xfId="197"/>
    <cellStyle name="20% – Акцентування4 7 3" xfId="198"/>
    <cellStyle name="20% – Акцентування4 7 4" xfId="199"/>
    <cellStyle name="20% – Акцентування4 8" xfId="200"/>
    <cellStyle name="20% – Акцентування4 8 2" xfId="201"/>
    <cellStyle name="20% – Акцентування4 8 3" xfId="202"/>
    <cellStyle name="20% – Акцентування4 9" xfId="203"/>
    <cellStyle name="20% – Акцентування4 9 2" xfId="204"/>
    <cellStyle name="20% – Акцентування5" xfId="205"/>
    <cellStyle name="20% – Акцентування5 10" xfId="206"/>
    <cellStyle name="20% – Акцентування5 11" xfId="207"/>
    <cellStyle name="20% – Акцентування5 12" xfId="208"/>
    <cellStyle name="20% – Акцентування5 13" xfId="209"/>
    <cellStyle name="20% – Акцентування5 14" xfId="210"/>
    <cellStyle name="20% – Акцентування5 14 2" xfId="211"/>
    <cellStyle name="20% – Акцентування5 14 3" xfId="212"/>
    <cellStyle name="20% – Акцентування5 15" xfId="213"/>
    <cellStyle name="20% – Акцентування5 15 2" xfId="214"/>
    <cellStyle name="20% – Акцентування5 16" xfId="215"/>
    <cellStyle name="20% – Акцентування5 16 2" xfId="216"/>
    <cellStyle name="20% – Акцентування5 17" xfId="217"/>
    <cellStyle name="20% – Акцентування5 18" xfId="218"/>
    <cellStyle name="20% – Акцентування5 19" xfId="219"/>
    <cellStyle name="20% – Акцентування5 2" xfId="220"/>
    <cellStyle name="20% – Акцентування5 2 10" xfId="221"/>
    <cellStyle name="20% – Акцентування5 2 11" xfId="222"/>
    <cellStyle name="20% – Акцентування5 2 2" xfId="223"/>
    <cellStyle name="20% – Акцентування5 2 3" xfId="224"/>
    <cellStyle name="20% – Акцентування5 2 4" xfId="225"/>
    <cellStyle name="20% – Акцентування5 2 5" xfId="226"/>
    <cellStyle name="20% – Акцентування5 2 6" xfId="227"/>
    <cellStyle name="20% – Акцентування5 2 7" xfId="228"/>
    <cellStyle name="20% – Акцентування5 2 8" xfId="229"/>
    <cellStyle name="20% – Акцентування5 2 9" xfId="230"/>
    <cellStyle name="20% – Акцентування5 20" xfId="231"/>
    <cellStyle name="20% – Акцентування5 20 2" xfId="232"/>
    <cellStyle name="20% – Акцентування5 21" xfId="233"/>
    <cellStyle name="20% – Акцентування5 22" xfId="234"/>
    <cellStyle name="20% – Акцентування5 23" xfId="235"/>
    <cellStyle name="20% – Акцентування5 24" xfId="236"/>
    <cellStyle name="20% – Акцентування5 3" xfId="237"/>
    <cellStyle name="20% – Акцентування5 4" xfId="238"/>
    <cellStyle name="20% – Акцентування5 5" xfId="239"/>
    <cellStyle name="20% – Акцентування5 6" xfId="240"/>
    <cellStyle name="20% – Акцентування5 7" xfId="241"/>
    <cellStyle name="20% – Акцентування5 7 2" xfId="242"/>
    <cellStyle name="20% – Акцентування5 7 3" xfId="243"/>
    <cellStyle name="20% – Акцентування5 7 4" xfId="244"/>
    <cellStyle name="20% – Акцентування5 8" xfId="245"/>
    <cellStyle name="20% – Акцентування5 8 2" xfId="246"/>
    <cellStyle name="20% – Акцентування5 8 3" xfId="247"/>
    <cellStyle name="20% – Акцентування5 9" xfId="248"/>
    <cellStyle name="20% – Акцентування5 9 2" xfId="249"/>
    <cellStyle name="20% – Акцентування6" xfId="250"/>
    <cellStyle name="20% – Акцентування6 10" xfId="251"/>
    <cellStyle name="20% – Акцентування6 11" xfId="252"/>
    <cellStyle name="20% – Акцентування6 12" xfId="253"/>
    <cellStyle name="20% – Акцентування6 13" xfId="254"/>
    <cellStyle name="20% – Акцентування6 14" xfId="255"/>
    <cellStyle name="20% – Акцентування6 14 2" xfId="256"/>
    <cellStyle name="20% – Акцентування6 14 3" xfId="257"/>
    <cellStyle name="20% – Акцентування6 15" xfId="258"/>
    <cellStyle name="20% – Акцентування6 15 2" xfId="259"/>
    <cellStyle name="20% – Акцентування6 16" xfId="260"/>
    <cellStyle name="20% – Акцентування6 16 2" xfId="261"/>
    <cellStyle name="20% – Акцентування6 17" xfId="262"/>
    <cellStyle name="20% – Акцентування6 18" xfId="263"/>
    <cellStyle name="20% – Акцентування6 19" xfId="264"/>
    <cellStyle name="20% – Акцентування6 2" xfId="265"/>
    <cellStyle name="20% – Акцентування6 2 10" xfId="266"/>
    <cellStyle name="20% – Акцентування6 2 11" xfId="267"/>
    <cellStyle name="20% – Акцентування6 2 2" xfId="268"/>
    <cellStyle name="20% – Акцентування6 2 3" xfId="269"/>
    <cellStyle name="20% – Акцентування6 2 4" xfId="270"/>
    <cellStyle name="20% – Акцентування6 2 5" xfId="271"/>
    <cellStyle name="20% – Акцентування6 2 6" xfId="272"/>
    <cellStyle name="20% – Акцентування6 2 7" xfId="273"/>
    <cellStyle name="20% – Акцентування6 2 8" xfId="274"/>
    <cellStyle name="20% – Акцентування6 2 9" xfId="275"/>
    <cellStyle name="20% – Акцентування6 20" xfId="276"/>
    <cellStyle name="20% – Акцентування6 20 2" xfId="277"/>
    <cellStyle name="20% – Акцентування6 21" xfId="278"/>
    <cellStyle name="20% – Акцентування6 22" xfId="279"/>
    <cellStyle name="20% – Акцентування6 23" xfId="280"/>
    <cellStyle name="20% – Акцентування6 24" xfId="281"/>
    <cellStyle name="20% – Акцентування6 3" xfId="282"/>
    <cellStyle name="20% – Акцентування6 4" xfId="283"/>
    <cellStyle name="20% – Акцентування6 5" xfId="284"/>
    <cellStyle name="20% – Акцентування6 6" xfId="285"/>
    <cellStyle name="20% – Акцентування6 7" xfId="286"/>
    <cellStyle name="20% – Акцентування6 7 2" xfId="287"/>
    <cellStyle name="20% – Акцентування6 7 3" xfId="288"/>
    <cellStyle name="20% – Акцентування6 7 4" xfId="289"/>
    <cellStyle name="20% – Акцентування6 8" xfId="290"/>
    <cellStyle name="20% – Акцентування6 8 2" xfId="291"/>
    <cellStyle name="20% – Акцентування6 8 3" xfId="292"/>
    <cellStyle name="20% – Акцентування6 9" xfId="293"/>
    <cellStyle name="20% – Акцентування6 9 2" xfId="294"/>
    <cellStyle name="20% — Акцент1" xfId="295"/>
    <cellStyle name="20% — Акцент2" xfId="296"/>
    <cellStyle name="20% — Акцент3" xfId="297"/>
    <cellStyle name="20% — Акцент4" xfId="298"/>
    <cellStyle name="20% — Акцент5" xfId="299"/>
    <cellStyle name="20% — Акцент6" xfId="300"/>
    <cellStyle name="40% - Акцент1" xfId="301"/>
    <cellStyle name="40% — акцент1" xfId="302"/>
    <cellStyle name="40% - Акцент1_22.12.2020 Додатки бюджет 2021 Коди нові" xfId="303"/>
    <cellStyle name="40% - Акцент2" xfId="304"/>
    <cellStyle name="40% — акцент2" xfId="305"/>
    <cellStyle name="40% - Акцент2_22.12.2020 Додатки бюджет 2021 Коди нові" xfId="306"/>
    <cellStyle name="40% - Акцент3" xfId="307"/>
    <cellStyle name="40% — акцент3" xfId="308"/>
    <cellStyle name="40% - Акцент3_22.12.2020 Додатки бюджет 2021 Коди нові" xfId="309"/>
    <cellStyle name="40% - Акцент4" xfId="310"/>
    <cellStyle name="40% — акцент4" xfId="311"/>
    <cellStyle name="40% - Акцент4_22.12.2020 Додатки бюджет 2021 Коди нові" xfId="312"/>
    <cellStyle name="40% - Акцент5" xfId="313"/>
    <cellStyle name="40% — акцент5" xfId="314"/>
    <cellStyle name="40% - Акцент5_22.12.2020 Додатки бюджет 2021 Коди нові" xfId="315"/>
    <cellStyle name="40% - Акцент6" xfId="316"/>
    <cellStyle name="40% — акцент6" xfId="317"/>
    <cellStyle name="40% - Акцент6_22.12.2020 Додатки бюджет 2021 Коди нові" xfId="318"/>
    <cellStyle name="40% – Акцентування1" xfId="319"/>
    <cellStyle name="40% – Акцентування1 10" xfId="320"/>
    <cellStyle name="40% – Акцентування1 11" xfId="321"/>
    <cellStyle name="40% – Акцентування1 12" xfId="322"/>
    <cellStyle name="40% – Акцентування1 13" xfId="323"/>
    <cellStyle name="40% – Акцентування1 14" xfId="324"/>
    <cellStyle name="40% – Акцентування1 14 2" xfId="325"/>
    <cellStyle name="40% – Акцентування1 14 3" xfId="326"/>
    <cellStyle name="40% – Акцентування1 15" xfId="327"/>
    <cellStyle name="40% – Акцентування1 15 2" xfId="328"/>
    <cellStyle name="40% – Акцентування1 16" xfId="329"/>
    <cellStyle name="40% – Акцентування1 16 2" xfId="330"/>
    <cellStyle name="40% – Акцентування1 17" xfId="331"/>
    <cellStyle name="40% – Акцентування1 18" xfId="332"/>
    <cellStyle name="40% – Акцентування1 19" xfId="333"/>
    <cellStyle name="40% – Акцентування1 2" xfId="334"/>
    <cellStyle name="40% – Акцентування1 2 10" xfId="335"/>
    <cellStyle name="40% – Акцентування1 2 11" xfId="336"/>
    <cellStyle name="40% – Акцентування1 2 2" xfId="337"/>
    <cellStyle name="40% – Акцентування1 2 3" xfId="338"/>
    <cellStyle name="40% – Акцентування1 2 4" xfId="339"/>
    <cellStyle name="40% – Акцентування1 2 5" xfId="340"/>
    <cellStyle name="40% – Акцентування1 2 6" xfId="341"/>
    <cellStyle name="40% – Акцентування1 2 7" xfId="342"/>
    <cellStyle name="40% – Акцентування1 2 8" xfId="343"/>
    <cellStyle name="40% – Акцентування1 2 9" xfId="344"/>
    <cellStyle name="40% – Акцентування1 20" xfId="345"/>
    <cellStyle name="40% – Акцентування1 20 2" xfId="346"/>
    <cellStyle name="40% – Акцентування1 21" xfId="347"/>
    <cellStyle name="40% – Акцентування1 22" xfId="348"/>
    <cellStyle name="40% – Акцентування1 23" xfId="349"/>
    <cellStyle name="40% – Акцентування1 24" xfId="350"/>
    <cellStyle name="40% – Акцентування1 3" xfId="351"/>
    <cellStyle name="40% – Акцентування1 4" xfId="352"/>
    <cellStyle name="40% – Акцентування1 5" xfId="353"/>
    <cellStyle name="40% – Акцентування1 6" xfId="354"/>
    <cellStyle name="40% – Акцентування1 7" xfId="355"/>
    <cellStyle name="40% – Акцентування1 7 2" xfId="356"/>
    <cellStyle name="40% – Акцентування1 7 3" xfId="357"/>
    <cellStyle name="40% – Акцентування1 7 4" xfId="358"/>
    <cellStyle name="40% – Акцентування1 8" xfId="359"/>
    <cellStyle name="40% – Акцентування1 8 2" xfId="360"/>
    <cellStyle name="40% – Акцентування1 8 3" xfId="361"/>
    <cellStyle name="40% – Акцентування1 9" xfId="362"/>
    <cellStyle name="40% – Акцентування1 9 2" xfId="363"/>
    <cellStyle name="40% – Акцентування2" xfId="364"/>
    <cellStyle name="40% – Акцентування2 10" xfId="365"/>
    <cellStyle name="40% – Акцентування2 11" xfId="366"/>
    <cellStyle name="40% – Акцентування2 12" xfId="367"/>
    <cellStyle name="40% – Акцентування2 13" xfId="368"/>
    <cellStyle name="40% – Акцентування2 14" xfId="369"/>
    <cellStyle name="40% – Акцентування2 14 2" xfId="370"/>
    <cellStyle name="40% – Акцентування2 14 3" xfId="371"/>
    <cellStyle name="40% – Акцентування2 15" xfId="372"/>
    <cellStyle name="40% – Акцентування2 15 2" xfId="373"/>
    <cellStyle name="40% – Акцентування2 16" xfId="374"/>
    <cellStyle name="40% – Акцентування2 16 2" xfId="375"/>
    <cellStyle name="40% – Акцентування2 17" xfId="376"/>
    <cellStyle name="40% – Акцентування2 18" xfId="377"/>
    <cellStyle name="40% – Акцентування2 19" xfId="378"/>
    <cellStyle name="40% – Акцентування2 2" xfId="379"/>
    <cellStyle name="40% – Акцентування2 2 10" xfId="380"/>
    <cellStyle name="40% – Акцентування2 2 11" xfId="381"/>
    <cellStyle name="40% – Акцентування2 2 2" xfId="382"/>
    <cellStyle name="40% – Акцентування2 2 3" xfId="383"/>
    <cellStyle name="40% – Акцентування2 2 4" xfId="384"/>
    <cellStyle name="40% – Акцентування2 2 5" xfId="385"/>
    <cellStyle name="40% – Акцентування2 2 6" xfId="386"/>
    <cellStyle name="40% – Акцентування2 2 7" xfId="387"/>
    <cellStyle name="40% – Акцентування2 2 8" xfId="388"/>
    <cellStyle name="40% – Акцентування2 2 9" xfId="389"/>
    <cellStyle name="40% – Акцентування2 20" xfId="390"/>
    <cellStyle name="40% – Акцентування2 20 2" xfId="391"/>
    <cellStyle name="40% – Акцентування2 21" xfId="392"/>
    <cellStyle name="40% – Акцентування2 22" xfId="393"/>
    <cellStyle name="40% – Акцентування2 23" xfId="394"/>
    <cellStyle name="40% – Акцентування2 24" xfId="395"/>
    <cellStyle name="40% – Акцентування2 3" xfId="396"/>
    <cellStyle name="40% – Акцентування2 4" xfId="397"/>
    <cellStyle name="40% – Акцентування2 5" xfId="398"/>
    <cellStyle name="40% – Акцентування2 6" xfId="399"/>
    <cellStyle name="40% – Акцентування2 7" xfId="400"/>
    <cellStyle name="40% – Акцентування2 7 2" xfId="401"/>
    <cellStyle name="40% – Акцентування2 7 3" xfId="402"/>
    <cellStyle name="40% – Акцентування2 7 4" xfId="403"/>
    <cellStyle name="40% – Акцентування2 8" xfId="404"/>
    <cellStyle name="40% – Акцентування2 8 2" xfId="405"/>
    <cellStyle name="40% – Акцентування2 8 3" xfId="406"/>
    <cellStyle name="40% – Акцентування2 9" xfId="407"/>
    <cellStyle name="40% – Акцентування2 9 2" xfId="408"/>
    <cellStyle name="40% – Акцентування3" xfId="409"/>
    <cellStyle name="40% – Акцентування3 10" xfId="410"/>
    <cellStyle name="40% – Акцентування3 11" xfId="411"/>
    <cellStyle name="40% – Акцентування3 12" xfId="412"/>
    <cellStyle name="40% – Акцентування3 13" xfId="413"/>
    <cellStyle name="40% – Акцентування3 14" xfId="414"/>
    <cellStyle name="40% – Акцентування3 14 2" xfId="415"/>
    <cellStyle name="40% – Акцентування3 14 3" xfId="416"/>
    <cellStyle name="40% – Акцентування3 15" xfId="417"/>
    <cellStyle name="40% – Акцентування3 15 2" xfId="418"/>
    <cellStyle name="40% – Акцентування3 16" xfId="419"/>
    <cellStyle name="40% – Акцентування3 16 2" xfId="420"/>
    <cellStyle name="40% – Акцентування3 17" xfId="421"/>
    <cellStyle name="40% – Акцентування3 18" xfId="422"/>
    <cellStyle name="40% – Акцентування3 19" xfId="423"/>
    <cellStyle name="40% – Акцентування3 2" xfId="424"/>
    <cellStyle name="40% – Акцентування3 2 10" xfId="425"/>
    <cellStyle name="40% – Акцентування3 2 11" xfId="426"/>
    <cellStyle name="40% – Акцентування3 2 2" xfId="427"/>
    <cellStyle name="40% – Акцентування3 2 3" xfId="428"/>
    <cellStyle name="40% – Акцентування3 2 4" xfId="429"/>
    <cellStyle name="40% – Акцентування3 2 5" xfId="430"/>
    <cellStyle name="40% – Акцентування3 2 6" xfId="431"/>
    <cellStyle name="40% – Акцентування3 2 7" xfId="432"/>
    <cellStyle name="40% – Акцентування3 2 8" xfId="433"/>
    <cellStyle name="40% – Акцентування3 2 9" xfId="434"/>
    <cellStyle name="40% – Акцентування3 20" xfId="435"/>
    <cellStyle name="40% – Акцентування3 20 2" xfId="436"/>
    <cellStyle name="40% – Акцентування3 21" xfId="437"/>
    <cellStyle name="40% – Акцентування3 22" xfId="438"/>
    <cellStyle name="40% – Акцентування3 23" xfId="439"/>
    <cellStyle name="40% – Акцентування3 24" xfId="440"/>
    <cellStyle name="40% – Акцентування3 3" xfId="441"/>
    <cellStyle name="40% – Акцентування3 4" xfId="442"/>
    <cellStyle name="40% – Акцентування3 5" xfId="443"/>
    <cellStyle name="40% – Акцентування3 6" xfId="444"/>
    <cellStyle name="40% – Акцентування3 7" xfId="445"/>
    <cellStyle name="40% – Акцентування3 7 2" xfId="446"/>
    <cellStyle name="40% – Акцентування3 7 3" xfId="447"/>
    <cellStyle name="40% – Акцентування3 7 4" xfId="448"/>
    <cellStyle name="40% – Акцентування3 8" xfId="449"/>
    <cellStyle name="40% – Акцентування3 8 2" xfId="450"/>
    <cellStyle name="40% – Акцентування3 8 3" xfId="451"/>
    <cellStyle name="40% – Акцентування3 9" xfId="452"/>
    <cellStyle name="40% – Акцентування3 9 2" xfId="453"/>
    <cellStyle name="40% – Акцентування4" xfId="454"/>
    <cellStyle name="40% – Акцентування4 10" xfId="455"/>
    <cellStyle name="40% – Акцентування4 11" xfId="456"/>
    <cellStyle name="40% – Акцентування4 12" xfId="457"/>
    <cellStyle name="40% – Акцентування4 13" xfId="458"/>
    <cellStyle name="40% – Акцентування4 14" xfId="459"/>
    <cellStyle name="40% – Акцентування4 14 2" xfId="460"/>
    <cellStyle name="40% – Акцентування4 14 3" xfId="461"/>
    <cellStyle name="40% – Акцентування4 15" xfId="462"/>
    <cellStyle name="40% – Акцентування4 15 2" xfId="463"/>
    <cellStyle name="40% – Акцентування4 16" xfId="464"/>
    <cellStyle name="40% – Акцентування4 16 2" xfId="465"/>
    <cellStyle name="40% – Акцентування4 17" xfId="466"/>
    <cellStyle name="40% – Акцентування4 18" xfId="467"/>
    <cellStyle name="40% – Акцентування4 19" xfId="468"/>
    <cellStyle name="40% – Акцентування4 2" xfId="469"/>
    <cellStyle name="40% – Акцентування4 2 10" xfId="470"/>
    <cellStyle name="40% – Акцентування4 2 11" xfId="471"/>
    <cellStyle name="40% – Акцентування4 2 2" xfId="472"/>
    <cellStyle name="40% – Акцентування4 2 3" xfId="473"/>
    <cellStyle name="40% – Акцентування4 2 4" xfId="474"/>
    <cellStyle name="40% – Акцентування4 2 5" xfId="475"/>
    <cellStyle name="40% – Акцентування4 2 6" xfId="476"/>
    <cellStyle name="40% – Акцентування4 2 7" xfId="477"/>
    <cellStyle name="40% – Акцентування4 2 8" xfId="478"/>
    <cellStyle name="40% – Акцентування4 2 9" xfId="479"/>
    <cellStyle name="40% – Акцентування4 20" xfId="480"/>
    <cellStyle name="40% – Акцентування4 20 2" xfId="481"/>
    <cellStyle name="40% – Акцентування4 21" xfId="482"/>
    <cellStyle name="40% – Акцентування4 22" xfId="483"/>
    <cellStyle name="40% – Акцентування4 23" xfId="484"/>
    <cellStyle name="40% – Акцентування4 24" xfId="485"/>
    <cellStyle name="40% – Акцентування4 3" xfId="486"/>
    <cellStyle name="40% – Акцентування4 4" xfId="487"/>
    <cellStyle name="40% – Акцентування4 5" xfId="488"/>
    <cellStyle name="40% – Акцентування4 6" xfId="489"/>
    <cellStyle name="40% – Акцентування4 7" xfId="490"/>
    <cellStyle name="40% – Акцентування4 7 2" xfId="491"/>
    <cellStyle name="40% – Акцентування4 7 3" xfId="492"/>
    <cellStyle name="40% – Акцентування4 7 4" xfId="493"/>
    <cellStyle name="40% – Акцентування4 8" xfId="494"/>
    <cellStyle name="40% – Акцентування4 8 2" xfId="495"/>
    <cellStyle name="40% – Акцентування4 8 3" xfId="496"/>
    <cellStyle name="40% – Акцентування4 9" xfId="497"/>
    <cellStyle name="40% – Акцентування4 9 2" xfId="498"/>
    <cellStyle name="40% – Акцентування5" xfId="499"/>
    <cellStyle name="40% – Акцентування5 10" xfId="500"/>
    <cellStyle name="40% – Акцентування5 11" xfId="501"/>
    <cellStyle name="40% – Акцентування5 12" xfId="502"/>
    <cellStyle name="40% – Акцентування5 13" xfId="503"/>
    <cellStyle name="40% – Акцентування5 14" xfId="504"/>
    <cellStyle name="40% – Акцентування5 14 2" xfId="505"/>
    <cellStyle name="40% – Акцентування5 14 3" xfId="506"/>
    <cellStyle name="40% – Акцентування5 15" xfId="507"/>
    <cellStyle name="40% – Акцентування5 15 2" xfId="508"/>
    <cellStyle name="40% – Акцентування5 16" xfId="509"/>
    <cellStyle name="40% – Акцентування5 16 2" xfId="510"/>
    <cellStyle name="40% – Акцентування5 17" xfId="511"/>
    <cellStyle name="40% – Акцентування5 18" xfId="512"/>
    <cellStyle name="40% – Акцентування5 19" xfId="513"/>
    <cellStyle name="40% – Акцентування5 2" xfId="514"/>
    <cellStyle name="40% – Акцентування5 2 10" xfId="515"/>
    <cellStyle name="40% – Акцентування5 2 11" xfId="516"/>
    <cellStyle name="40% – Акцентування5 2 2" xfId="517"/>
    <cellStyle name="40% – Акцентування5 2 3" xfId="518"/>
    <cellStyle name="40% – Акцентування5 2 4" xfId="519"/>
    <cellStyle name="40% – Акцентування5 2 5" xfId="520"/>
    <cellStyle name="40% – Акцентування5 2 6" xfId="521"/>
    <cellStyle name="40% – Акцентування5 2 7" xfId="522"/>
    <cellStyle name="40% – Акцентування5 2 8" xfId="523"/>
    <cellStyle name="40% – Акцентування5 2 9" xfId="524"/>
    <cellStyle name="40% – Акцентування5 20" xfId="525"/>
    <cellStyle name="40% – Акцентування5 20 2" xfId="526"/>
    <cellStyle name="40% – Акцентування5 21" xfId="527"/>
    <cellStyle name="40% – Акцентування5 22" xfId="528"/>
    <cellStyle name="40% – Акцентування5 23" xfId="529"/>
    <cellStyle name="40% – Акцентування5 24" xfId="530"/>
    <cellStyle name="40% – Акцентування5 3" xfId="531"/>
    <cellStyle name="40% – Акцентування5 4" xfId="532"/>
    <cellStyle name="40% – Акцентування5 5" xfId="533"/>
    <cellStyle name="40% – Акцентування5 6" xfId="534"/>
    <cellStyle name="40% – Акцентування5 7" xfId="535"/>
    <cellStyle name="40% – Акцентування5 7 2" xfId="536"/>
    <cellStyle name="40% – Акцентування5 7 3" xfId="537"/>
    <cellStyle name="40% – Акцентування5 7 4" xfId="538"/>
    <cellStyle name="40% – Акцентування5 8" xfId="539"/>
    <cellStyle name="40% – Акцентування5 8 2" xfId="540"/>
    <cellStyle name="40% – Акцентування5 8 3" xfId="541"/>
    <cellStyle name="40% – Акцентування5 9" xfId="542"/>
    <cellStyle name="40% – Акцентування5 9 2" xfId="543"/>
    <cellStyle name="40% – Акцентування6" xfId="544"/>
    <cellStyle name="40% – Акцентування6 10" xfId="545"/>
    <cellStyle name="40% – Акцентування6 11" xfId="546"/>
    <cellStyle name="40% – Акцентування6 12" xfId="547"/>
    <cellStyle name="40% – Акцентування6 13" xfId="548"/>
    <cellStyle name="40% – Акцентування6 14" xfId="549"/>
    <cellStyle name="40% – Акцентування6 14 2" xfId="550"/>
    <cellStyle name="40% – Акцентування6 14 3" xfId="551"/>
    <cellStyle name="40% – Акцентування6 15" xfId="552"/>
    <cellStyle name="40% – Акцентування6 15 2" xfId="553"/>
    <cellStyle name="40% – Акцентування6 16" xfId="554"/>
    <cellStyle name="40% – Акцентування6 16 2" xfId="555"/>
    <cellStyle name="40% – Акцентування6 17" xfId="556"/>
    <cellStyle name="40% – Акцентування6 18" xfId="557"/>
    <cellStyle name="40% – Акцентування6 19" xfId="558"/>
    <cellStyle name="40% – Акцентування6 2" xfId="559"/>
    <cellStyle name="40% – Акцентування6 2 10" xfId="560"/>
    <cellStyle name="40% – Акцентування6 2 11" xfId="561"/>
    <cellStyle name="40% – Акцентування6 2 2" xfId="562"/>
    <cellStyle name="40% – Акцентування6 2 3" xfId="563"/>
    <cellStyle name="40% – Акцентування6 2 4" xfId="564"/>
    <cellStyle name="40% – Акцентування6 2 5" xfId="565"/>
    <cellStyle name="40% – Акцентування6 2 6" xfId="566"/>
    <cellStyle name="40% – Акцентування6 2 7" xfId="567"/>
    <cellStyle name="40% – Акцентування6 2 8" xfId="568"/>
    <cellStyle name="40% – Акцентування6 2 9" xfId="569"/>
    <cellStyle name="40% – Акцентування6 20" xfId="570"/>
    <cellStyle name="40% – Акцентування6 20 2" xfId="571"/>
    <cellStyle name="40% – Акцентування6 21" xfId="572"/>
    <cellStyle name="40% – Акцентування6 22" xfId="573"/>
    <cellStyle name="40% – Акцентування6 23" xfId="574"/>
    <cellStyle name="40% – Акцентування6 24" xfId="575"/>
    <cellStyle name="40% – Акцентування6 3" xfId="576"/>
    <cellStyle name="40% – Акцентування6 4" xfId="577"/>
    <cellStyle name="40% – Акцентування6 5" xfId="578"/>
    <cellStyle name="40% – Акцентування6 6" xfId="579"/>
    <cellStyle name="40% – Акцентування6 7" xfId="580"/>
    <cellStyle name="40% – Акцентування6 7 2" xfId="581"/>
    <cellStyle name="40% – Акцентування6 7 3" xfId="582"/>
    <cellStyle name="40% – Акцентування6 7 4" xfId="583"/>
    <cellStyle name="40% – Акцентування6 8" xfId="584"/>
    <cellStyle name="40% – Акцентування6 8 2" xfId="585"/>
    <cellStyle name="40% – Акцентування6 8 3" xfId="586"/>
    <cellStyle name="40% – Акцентування6 9" xfId="587"/>
    <cellStyle name="40% – Акцентування6 9 2" xfId="588"/>
    <cellStyle name="40% — Акцент1" xfId="589"/>
    <cellStyle name="40% — Акцент2" xfId="590"/>
    <cellStyle name="40% — Акцент3" xfId="591"/>
    <cellStyle name="40% — Акцент4" xfId="592"/>
    <cellStyle name="40% — Акцент5" xfId="593"/>
    <cellStyle name="40% — Акцент6" xfId="594"/>
    <cellStyle name="60% - Акцент1" xfId="595"/>
    <cellStyle name="60% — акцент1" xfId="596"/>
    <cellStyle name="60% - Акцент1_22.12.2020 Додатки бюджет 2021 Коди нові" xfId="597"/>
    <cellStyle name="60% - Акцент2" xfId="598"/>
    <cellStyle name="60% — акцент2" xfId="599"/>
    <cellStyle name="60% - Акцент2_22.12.2020 Додатки бюджет 2021 Коди нові" xfId="600"/>
    <cellStyle name="60% - Акцент3" xfId="601"/>
    <cellStyle name="60% — акцент3" xfId="602"/>
    <cellStyle name="60% - Акцент3_22.12.2020 Додатки бюджет 2021 Коди нові" xfId="603"/>
    <cellStyle name="60% - Акцент4" xfId="604"/>
    <cellStyle name="60% — акцент4" xfId="605"/>
    <cellStyle name="60% - Акцент4_22.12.2020 Додатки бюджет 2021 Коди нові" xfId="606"/>
    <cellStyle name="60% - Акцент5" xfId="607"/>
    <cellStyle name="60% — акцент5" xfId="608"/>
    <cellStyle name="60% - Акцент5_22.12.2020 Додатки бюджет 2021 Коди нові" xfId="609"/>
    <cellStyle name="60% - Акцент6" xfId="610"/>
    <cellStyle name="60% — акцент6" xfId="611"/>
    <cellStyle name="60% - Акцент6_22.12.2020 Додатки бюджет 2021 Коди нові" xfId="612"/>
    <cellStyle name="60% – Акцентування1" xfId="613"/>
    <cellStyle name="60% – Акцентування1 10" xfId="614"/>
    <cellStyle name="60% – Акцентування1 11" xfId="615"/>
    <cellStyle name="60% – Акцентування1 12" xfId="616"/>
    <cellStyle name="60% – Акцентування1 13" xfId="617"/>
    <cellStyle name="60% – Акцентування1 14" xfId="618"/>
    <cellStyle name="60% – Акцентування1 14 2" xfId="619"/>
    <cellStyle name="60% – Акцентування1 14 3" xfId="620"/>
    <cellStyle name="60% – Акцентування1 15" xfId="621"/>
    <cellStyle name="60% – Акцентування1 15 2" xfId="622"/>
    <cellStyle name="60% – Акцентування1 16" xfId="623"/>
    <cellStyle name="60% – Акцентування1 16 2" xfId="624"/>
    <cellStyle name="60% – Акцентування1 17" xfId="625"/>
    <cellStyle name="60% – Акцентування1 18" xfId="626"/>
    <cellStyle name="60% – Акцентування1 19" xfId="627"/>
    <cellStyle name="60% – Акцентування1 2" xfId="628"/>
    <cellStyle name="60% – Акцентування1 2 10" xfId="629"/>
    <cellStyle name="60% – Акцентування1 2 11" xfId="630"/>
    <cellStyle name="60% – Акцентування1 2 2" xfId="631"/>
    <cellStyle name="60% – Акцентування1 2 3" xfId="632"/>
    <cellStyle name="60% – Акцентування1 2 4" xfId="633"/>
    <cellStyle name="60% – Акцентування1 2 5" xfId="634"/>
    <cellStyle name="60% – Акцентування1 2 6" xfId="635"/>
    <cellStyle name="60% – Акцентування1 2 7" xfId="636"/>
    <cellStyle name="60% – Акцентування1 2 8" xfId="637"/>
    <cellStyle name="60% – Акцентування1 2 9" xfId="638"/>
    <cellStyle name="60% – Акцентування1 20" xfId="639"/>
    <cellStyle name="60% – Акцентування1 20 2" xfId="640"/>
    <cellStyle name="60% – Акцентування1 21" xfId="641"/>
    <cellStyle name="60% – Акцентування1 22" xfId="642"/>
    <cellStyle name="60% – Акцентування1 23" xfId="643"/>
    <cellStyle name="60% – Акцентування1 24" xfId="644"/>
    <cellStyle name="60% – Акцентування1 3" xfId="645"/>
    <cellStyle name="60% – Акцентування1 4" xfId="646"/>
    <cellStyle name="60% – Акцентування1 5" xfId="647"/>
    <cellStyle name="60% – Акцентування1 6" xfId="648"/>
    <cellStyle name="60% – Акцентування1 7" xfId="649"/>
    <cellStyle name="60% – Акцентування1 7 2" xfId="650"/>
    <cellStyle name="60% – Акцентування1 7 3" xfId="651"/>
    <cellStyle name="60% – Акцентування1 7 4" xfId="652"/>
    <cellStyle name="60% – Акцентування1 8" xfId="653"/>
    <cellStyle name="60% – Акцентування1 8 2" xfId="654"/>
    <cellStyle name="60% – Акцентування1 8 3" xfId="655"/>
    <cellStyle name="60% – Акцентування1 9" xfId="656"/>
    <cellStyle name="60% – Акцентування1 9 2" xfId="657"/>
    <cellStyle name="60% – Акцентування2" xfId="658"/>
    <cellStyle name="60% – Акцентування2 10" xfId="659"/>
    <cellStyle name="60% – Акцентування2 11" xfId="660"/>
    <cellStyle name="60% – Акцентування2 12" xfId="661"/>
    <cellStyle name="60% – Акцентування2 13" xfId="662"/>
    <cellStyle name="60% – Акцентування2 14" xfId="663"/>
    <cellStyle name="60% – Акцентування2 14 2" xfId="664"/>
    <cellStyle name="60% – Акцентування2 14 3" xfId="665"/>
    <cellStyle name="60% – Акцентування2 15" xfId="666"/>
    <cellStyle name="60% – Акцентування2 15 2" xfId="667"/>
    <cellStyle name="60% – Акцентування2 16" xfId="668"/>
    <cellStyle name="60% – Акцентування2 16 2" xfId="669"/>
    <cellStyle name="60% – Акцентування2 17" xfId="670"/>
    <cellStyle name="60% – Акцентування2 18" xfId="671"/>
    <cellStyle name="60% – Акцентування2 19" xfId="672"/>
    <cellStyle name="60% – Акцентування2 2" xfId="673"/>
    <cellStyle name="60% – Акцентування2 2 10" xfId="674"/>
    <cellStyle name="60% – Акцентування2 2 11" xfId="675"/>
    <cellStyle name="60% – Акцентування2 2 2" xfId="676"/>
    <cellStyle name="60% – Акцентування2 2 3" xfId="677"/>
    <cellStyle name="60% – Акцентування2 2 4" xfId="678"/>
    <cellStyle name="60% – Акцентування2 2 5" xfId="679"/>
    <cellStyle name="60% – Акцентування2 2 6" xfId="680"/>
    <cellStyle name="60% – Акцентування2 2 7" xfId="681"/>
    <cellStyle name="60% – Акцентування2 2 8" xfId="682"/>
    <cellStyle name="60% – Акцентування2 2 9" xfId="683"/>
    <cellStyle name="60% – Акцентування2 20" xfId="684"/>
    <cellStyle name="60% – Акцентування2 20 2" xfId="685"/>
    <cellStyle name="60% – Акцентування2 21" xfId="686"/>
    <cellStyle name="60% – Акцентування2 22" xfId="687"/>
    <cellStyle name="60% – Акцентування2 23" xfId="688"/>
    <cellStyle name="60% – Акцентування2 24" xfId="689"/>
    <cellStyle name="60% – Акцентування2 3" xfId="690"/>
    <cellStyle name="60% – Акцентування2 4" xfId="691"/>
    <cellStyle name="60% – Акцентування2 5" xfId="692"/>
    <cellStyle name="60% – Акцентування2 6" xfId="693"/>
    <cellStyle name="60% – Акцентування2 7" xfId="694"/>
    <cellStyle name="60% – Акцентування2 7 2" xfId="695"/>
    <cellStyle name="60% – Акцентування2 7 3" xfId="696"/>
    <cellStyle name="60% – Акцентування2 7 4" xfId="697"/>
    <cellStyle name="60% – Акцентування2 8" xfId="698"/>
    <cellStyle name="60% – Акцентування2 8 2" xfId="699"/>
    <cellStyle name="60% – Акцентування2 8 3" xfId="700"/>
    <cellStyle name="60% – Акцентування2 9" xfId="701"/>
    <cellStyle name="60% – Акцентування2 9 2" xfId="702"/>
    <cellStyle name="60% – Акцентування3" xfId="703"/>
    <cellStyle name="60% – Акцентування3 10" xfId="704"/>
    <cellStyle name="60% – Акцентування3 11" xfId="705"/>
    <cellStyle name="60% – Акцентування3 12" xfId="706"/>
    <cellStyle name="60% – Акцентування3 13" xfId="707"/>
    <cellStyle name="60% – Акцентування3 14" xfId="708"/>
    <cellStyle name="60% – Акцентування3 14 2" xfId="709"/>
    <cellStyle name="60% – Акцентування3 14 3" xfId="710"/>
    <cellStyle name="60% – Акцентування3 15" xfId="711"/>
    <cellStyle name="60% – Акцентування3 15 2" xfId="712"/>
    <cellStyle name="60% – Акцентування3 16" xfId="713"/>
    <cellStyle name="60% – Акцентування3 16 2" xfId="714"/>
    <cellStyle name="60% – Акцентування3 17" xfId="715"/>
    <cellStyle name="60% – Акцентування3 18" xfId="716"/>
    <cellStyle name="60% – Акцентування3 19" xfId="717"/>
    <cellStyle name="60% – Акцентування3 2" xfId="718"/>
    <cellStyle name="60% – Акцентування3 2 10" xfId="719"/>
    <cellStyle name="60% – Акцентування3 2 11" xfId="720"/>
    <cellStyle name="60% – Акцентування3 2 2" xfId="721"/>
    <cellStyle name="60% – Акцентування3 2 3" xfId="722"/>
    <cellStyle name="60% – Акцентування3 2 4" xfId="723"/>
    <cellStyle name="60% – Акцентування3 2 5" xfId="724"/>
    <cellStyle name="60% – Акцентування3 2 6" xfId="725"/>
    <cellStyle name="60% – Акцентування3 2 7" xfId="726"/>
    <cellStyle name="60% – Акцентування3 2 8" xfId="727"/>
    <cellStyle name="60% – Акцентування3 2 9" xfId="728"/>
    <cellStyle name="60% – Акцентування3 20" xfId="729"/>
    <cellStyle name="60% – Акцентування3 20 2" xfId="730"/>
    <cellStyle name="60% – Акцентування3 21" xfId="731"/>
    <cellStyle name="60% – Акцентування3 22" xfId="732"/>
    <cellStyle name="60% – Акцентування3 23" xfId="733"/>
    <cellStyle name="60% – Акцентування3 24" xfId="734"/>
    <cellStyle name="60% – Акцентування3 3" xfId="735"/>
    <cellStyle name="60% – Акцентування3 4" xfId="736"/>
    <cellStyle name="60% – Акцентування3 5" xfId="737"/>
    <cellStyle name="60% – Акцентування3 6" xfId="738"/>
    <cellStyle name="60% – Акцентування3 7" xfId="739"/>
    <cellStyle name="60% – Акцентування3 7 2" xfId="740"/>
    <cellStyle name="60% – Акцентування3 7 3" xfId="741"/>
    <cellStyle name="60% – Акцентування3 7 4" xfId="742"/>
    <cellStyle name="60% – Акцентування3 8" xfId="743"/>
    <cellStyle name="60% – Акцентування3 8 2" xfId="744"/>
    <cellStyle name="60% – Акцентування3 8 3" xfId="745"/>
    <cellStyle name="60% – Акцентування3 9" xfId="746"/>
    <cellStyle name="60% – Акцентування3 9 2" xfId="747"/>
    <cellStyle name="60% – Акцентування4" xfId="748"/>
    <cellStyle name="60% – Акцентування4 10" xfId="749"/>
    <cellStyle name="60% – Акцентування4 11" xfId="750"/>
    <cellStyle name="60% – Акцентування4 12" xfId="751"/>
    <cellStyle name="60% – Акцентування4 13" xfId="752"/>
    <cellStyle name="60% – Акцентування4 14" xfId="753"/>
    <cellStyle name="60% – Акцентування4 14 2" xfId="754"/>
    <cellStyle name="60% – Акцентування4 14 3" xfId="755"/>
    <cellStyle name="60% – Акцентування4 15" xfId="756"/>
    <cellStyle name="60% – Акцентування4 15 2" xfId="757"/>
    <cellStyle name="60% – Акцентування4 16" xfId="758"/>
    <cellStyle name="60% – Акцентування4 16 2" xfId="759"/>
    <cellStyle name="60% – Акцентування4 17" xfId="760"/>
    <cellStyle name="60% – Акцентування4 18" xfId="761"/>
    <cellStyle name="60% – Акцентування4 19" xfId="762"/>
    <cellStyle name="60% – Акцентування4 2" xfId="763"/>
    <cellStyle name="60% – Акцентування4 2 10" xfId="764"/>
    <cellStyle name="60% – Акцентування4 2 11" xfId="765"/>
    <cellStyle name="60% – Акцентування4 2 2" xfId="766"/>
    <cellStyle name="60% – Акцентування4 2 3" xfId="767"/>
    <cellStyle name="60% – Акцентування4 2 4" xfId="768"/>
    <cellStyle name="60% – Акцентування4 2 5" xfId="769"/>
    <cellStyle name="60% – Акцентування4 2 6" xfId="770"/>
    <cellStyle name="60% – Акцентування4 2 7" xfId="771"/>
    <cellStyle name="60% – Акцентування4 2 8" xfId="772"/>
    <cellStyle name="60% – Акцентування4 2 9" xfId="773"/>
    <cellStyle name="60% – Акцентування4 20" xfId="774"/>
    <cellStyle name="60% – Акцентування4 20 2" xfId="775"/>
    <cellStyle name="60% – Акцентування4 21" xfId="776"/>
    <cellStyle name="60% – Акцентування4 22" xfId="777"/>
    <cellStyle name="60% – Акцентування4 23" xfId="778"/>
    <cellStyle name="60% – Акцентування4 24" xfId="779"/>
    <cellStyle name="60% – Акцентування4 3" xfId="780"/>
    <cellStyle name="60% – Акцентування4 4" xfId="781"/>
    <cellStyle name="60% – Акцентування4 5" xfId="782"/>
    <cellStyle name="60% – Акцентування4 6" xfId="783"/>
    <cellStyle name="60% – Акцентування4 7" xfId="784"/>
    <cellStyle name="60% – Акцентування4 7 2" xfId="785"/>
    <cellStyle name="60% – Акцентування4 7 3" xfId="786"/>
    <cellStyle name="60% – Акцентування4 7 4" xfId="787"/>
    <cellStyle name="60% – Акцентування4 8" xfId="788"/>
    <cellStyle name="60% – Акцентування4 8 2" xfId="789"/>
    <cellStyle name="60% – Акцентування4 8 3" xfId="790"/>
    <cellStyle name="60% – Акцентування4 9" xfId="791"/>
    <cellStyle name="60% – Акцентування4 9 2" xfId="792"/>
    <cellStyle name="60% – Акцентування5" xfId="793"/>
    <cellStyle name="60% – Акцентування5 10" xfId="794"/>
    <cellStyle name="60% – Акцентування5 11" xfId="795"/>
    <cellStyle name="60% – Акцентування5 12" xfId="796"/>
    <cellStyle name="60% – Акцентування5 13" xfId="797"/>
    <cellStyle name="60% – Акцентування5 14" xfId="798"/>
    <cellStyle name="60% – Акцентування5 14 2" xfId="799"/>
    <cellStyle name="60% – Акцентування5 14 3" xfId="800"/>
    <cellStyle name="60% – Акцентування5 15" xfId="801"/>
    <cellStyle name="60% – Акцентування5 15 2" xfId="802"/>
    <cellStyle name="60% – Акцентування5 16" xfId="803"/>
    <cellStyle name="60% – Акцентування5 16 2" xfId="804"/>
    <cellStyle name="60% – Акцентування5 17" xfId="805"/>
    <cellStyle name="60% – Акцентування5 18" xfId="806"/>
    <cellStyle name="60% – Акцентування5 19" xfId="807"/>
    <cellStyle name="60% – Акцентування5 2" xfId="808"/>
    <cellStyle name="60% – Акцентування5 2 10" xfId="809"/>
    <cellStyle name="60% – Акцентування5 2 11" xfId="810"/>
    <cellStyle name="60% – Акцентування5 2 2" xfId="811"/>
    <cellStyle name="60% – Акцентування5 2 3" xfId="812"/>
    <cellStyle name="60% – Акцентування5 2 4" xfId="813"/>
    <cellStyle name="60% – Акцентування5 2 5" xfId="814"/>
    <cellStyle name="60% – Акцентування5 2 6" xfId="815"/>
    <cellStyle name="60% – Акцентування5 2 7" xfId="816"/>
    <cellStyle name="60% – Акцентування5 2 8" xfId="817"/>
    <cellStyle name="60% – Акцентування5 2 9" xfId="818"/>
    <cellStyle name="60% – Акцентування5 20" xfId="819"/>
    <cellStyle name="60% – Акцентування5 20 2" xfId="820"/>
    <cellStyle name="60% – Акцентування5 21" xfId="821"/>
    <cellStyle name="60% – Акцентування5 22" xfId="822"/>
    <cellStyle name="60% – Акцентування5 23" xfId="823"/>
    <cellStyle name="60% – Акцентування5 24" xfId="824"/>
    <cellStyle name="60% – Акцентування5 3" xfId="825"/>
    <cellStyle name="60% – Акцентування5 4" xfId="826"/>
    <cellStyle name="60% – Акцентування5 5" xfId="827"/>
    <cellStyle name="60% – Акцентування5 6" xfId="828"/>
    <cellStyle name="60% – Акцентування5 7" xfId="829"/>
    <cellStyle name="60% – Акцентування5 7 2" xfId="830"/>
    <cellStyle name="60% – Акцентування5 7 3" xfId="831"/>
    <cellStyle name="60% – Акцентування5 7 4" xfId="832"/>
    <cellStyle name="60% – Акцентування5 8" xfId="833"/>
    <cellStyle name="60% – Акцентування5 8 2" xfId="834"/>
    <cellStyle name="60% – Акцентування5 8 3" xfId="835"/>
    <cellStyle name="60% – Акцентування5 9" xfId="836"/>
    <cellStyle name="60% – Акцентування5 9 2" xfId="837"/>
    <cellStyle name="60% – Акцентування6" xfId="838"/>
    <cellStyle name="60% – Акцентування6 10" xfId="839"/>
    <cellStyle name="60% – Акцентування6 11" xfId="840"/>
    <cellStyle name="60% – Акцентування6 12" xfId="841"/>
    <cellStyle name="60% – Акцентування6 13" xfId="842"/>
    <cellStyle name="60% – Акцентування6 14" xfId="843"/>
    <cellStyle name="60% – Акцентування6 14 2" xfId="844"/>
    <cellStyle name="60% – Акцентування6 14 3" xfId="845"/>
    <cellStyle name="60% – Акцентування6 15" xfId="846"/>
    <cellStyle name="60% – Акцентування6 15 2" xfId="847"/>
    <cellStyle name="60% – Акцентування6 16" xfId="848"/>
    <cellStyle name="60% – Акцентування6 16 2" xfId="849"/>
    <cellStyle name="60% – Акцентування6 17" xfId="850"/>
    <cellStyle name="60% – Акцентування6 18" xfId="851"/>
    <cellStyle name="60% – Акцентування6 19" xfId="852"/>
    <cellStyle name="60% – Акцентування6 2" xfId="853"/>
    <cellStyle name="60% – Акцентування6 2 10" xfId="854"/>
    <cellStyle name="60% – Акцентування6 2 11" xfId="855"/>
    <cellStyle name="60% – Акцентування6 2 2" xfId="856"/>
    <cellStyle name="60% – Акцентування6 2 3" xfId="857"/>
    <cellStyle name="60% – Акцентування6 2 4" xfId="858"/>
    <cellStyle name="60% – Акцентування6 2 5" xfId="859"/>
    <cellStyle name="60% – Акцентування6 2 6" xfId="860"/>
    <cellStyle name="60% – Акцентування6 2 7" xfId="861"/>
    <cellStyle name="60% – Акцентування6 2 8" xfId="862"/>
    <cellStyle name="60% – Акцентування6 2 9" xfId="863"/>
    <cellStyle name="60% – Акцентування6 20" xfId="864"/>
    <cellStyle name="60% – Акцентування6 20 2" xfId="865"/>
    <cellStyle name="60% – Акцентування6 21" xfId="866"/>
    <cellStyle name="60% – Акцентування6 22" xfId="867"/>
    <cellStyle name="60% – Акцентування6 23" xfId="868"/>
    <cellStyle name="60% – Акцентування6 24" xfId="869"/>
    <cellStyle name="60% – Акцентування6 3" xfId="870"/>
    <cellStyle name="60% – Акцентування6 4" xfId="871"/>
    <cellStyle name="60% – Акцентування6 5" xfId="872"/>
    <cellStyle name="60% – Акцентування6 6" xfId="873"/>
    <cellStyle name="60% – Акцентування6 7" xfId="874"/>
    <cellStyle name="60% – Акцентування6 7 2" xfId="875"/>
    <cellStyle name="60% – Акцентування6 7 3" xfId="876"/>
    <cellStyle name="60% – Акцентування6 7 4" xfId="877"/>
    <cellStyle name="60% – Акцентування6 8" xfId="878"/>
    <cellStyle name="60% – Акцентування6 8 2" xfId="879"/>
    <cellStyle name="60% – Акцентування6 8 3" xfId="880"/>
    <cellStyle name="60% – Акцентування6 9" xfId="881"/>
    <cellStyle name="60% – Акцентування6 9 2" xfId="882"/>
    <cellStyle name="60% — Акцент1" xfId="883"/>
    <cellStyle name="60% — Акцент2" xfId="884"/>
    <cellStyle name="60% — Акцент3" xfId="885"/>
    <cellStyle name="60% — Акцент4" xfId="886"/>
    <cellStyle name="60% — Акцент5" xfId="887"/>
    <cellStyle name="60% — Акцент6" xfId="888"/>
    <cellStyle name="Aaia?iue [0]_laroux" xfId="889"/>
    <cellStyle name="Aaia?iue_laroux" xfId="890"/>
    <cellStyle name="C?O" xfId="891"/>
    <cellStyle name="Cena$" xfId="892"/>
    <cellStyle name="CenaZ?" xfId="893"/>
    <cellStyle name="Ceny$" xfId="894"/>
    <cellStyle name="CenyZ?" xfId="895"/>
    <cellStyle name="Comma [0]_1996-1997-план 10 місяців" xfId="896"/>
    <cellStyle name="Comma_1996-1997-план 10 місяців" xfId="897"/>
    <cellStyle name="Currency [0]_1996-1997-план 10 місяців" xfId="898"/>
    <cellStyle name="Currency_1996-1997-план 10 місяців" xfId="899"/>
    <cellStyle name="Data" xfId="900"/>
    <cellStyle name="Dziesietny [0]_Arkusz1" xfId="901"/>
    <cellStyle name="Dziesietny_Arkusz1" xfId="902"/>
    <cellStyle name="Followed Hyperlink" xfId="903"/>
    <cellStyle name="Headline I" xfId="904"/>
    <cellStyle name="Headline II" xfId="905"/>
    <cellStyle name="Headline III" xfId="906"/>
    <cellStyle name="Hyperlink" xfId="907"/>
    <cellStyle name="Iau?iue_laroux" xfId="908"/>
    <cellStyle name="Marza" xfId="909"/>
    <cellStyle name="Marza%" xfId="910"/>
    <cellStyle name="Nazwa" xfId="911"/>
    <cellStyle name="Normal" xfId="912"/>
    <cellStyle name="Normal_Доходи" xfId="913"/>
    <cellStyle name="normalni_laroux" xfId="914"/>
    <cellStyle name="Normalny_A-FOUR TECH" xfId="915"/>
    <cellStyle name="Oeiainiaue [0]_laroux" xfId="916"/>
    <cellStyle name="Oeiainiaue_laroux" xfId="917"/>
    <cellStyle name="TrOds" xfId="918"/>
    <cellStyle name="Tytul" xfId="919"/>
    <cellStyle name="Walutowy [0]_Arkusz1" xfId="920"/>
    <cellStyle name="Walutowy_Arkusz1" xfId="921"/>
    <cellStyle name="Акцент1" xfId="922"/>
    <cellStyle name="Акцент2" xfId="923"/>
    <cellStyle name="Акцент3" xfId="924"/>
    <cellStyle name="Акцент4" xfId="925"/>
    <cellStyle name="Акцент5" xfId="926"/>
    <cellStyle name="Акцент6" xfId="927"/>
    <cellStyle name="Акцентування1" xfId="928"/>
    <cellStyle name="Акцентування1 10" xfId="929"/>
    <cellStyle name="Акцентування1 11" xfId="930"/>
    <cellStyle name="Акцентування1 12" xfId="931"/>
    <cellStyle name="Акцентування1 13" xfId="932"/>
    <cellStyle name="Акцентування1 14" xfId="933"/>
    <cellStyle name="Акцентування1 14 2" xfId="934"/>
    <cellStyle name="Акцентування1 14 3" xfId="935"/>
    <cellStyle name="Акцентування1 15" xfId="936"/>
    <cellStyle name="Акцентування1 15 2" xfId="937"/>
    <cellStyle name="Акцентування1 16" xfId="938"/>
    <cellStyle name="Акцентування1 16 2" xfId="939"/>
    <cellStyle name="Акцентування1 17" xfId="940"/>
    <cellStyle name="Акцентування1 18" xfId="941"/>
    <cellStyle name="Акцентування1 19" xfId="942"/>
    <cellStyle name="Акцентування1 2" xfId="943"/>
    <cellStyle name="Акцентування1 2 10" xfId="944"/>
    <cellStyle name="Акцентування1 2 11" xfId="945"/>
    <cellStyle name="Акцентування1 2 2" xfId="946"/>
    <cellStyle name="Акцентування1 2 3" xfId="947"/>
    <cellStyle name="Акцентування1 2 4" xfId="948"/>
    <cellStyle name="Акцентування1 2 5" xfId="949"/>
    <cellStyle name="Акцентування1 2 6" xfId="950"/>
    <cellStyle name="Акцентування1 2 7" xfId="951"/>
    <cellStyle name="Акцентування1 2 8" xfId="952"/>
    <cellStyle name="Акцентування1 2 9" xfId="953"/>
    <cellStyle name="Акцентування1 20" xfId="954"/>
    <cellStyle name="Акцентування1 20 2" xfId="955"/>
    <cellStyle name="Акцентування1 21" xfId="956"/>
    <cellStyle name="Акцентування1 22" xfId="957"/>
    <cellStyle name="Акцентування1 23" xfId="958"/>
    <cellStyle name="Акцентування1 24" xfId="959"/>
    <cellStyle name="Акцентування1 3" xfId="960"/>
    <cellStyle name="Акцентування1 4" xfId="961"/>
    <cellStyle name="Акцентування1 5" xfId="962"/>
    <cellStyle name="Акцентування1 6" xfId="963"/>
    <cellStyle name="Акцентування1 7" xfId="964"/>
    <cellStyle name="Акцентування1 7 2" xfId="965"/>
    <cellStyle name="Акцентування1 7 3" xfId="966"/>
    <cellStyle name="Акцентування1 7 4" xfId="967"/>
    <cellStyle name="Акцентування1 8" xfId="968"/>
    <cellStyle name="Акцентування1 8 2" xfId="969"/>
    <cellStyle name="Акцентування1 8 3" xfId="970"/>
    <cellStyle name="Акцентування1 9" xfId="971"/>
    <cellStyle name="Акцентування1 9 2" xfId="972"/>
    <cellStyle name="Акцентування2" xfId="973"/>
    <cellStyle name="Акцентування2 10" xfId="974"/>
    <cellStyle name="Акцентування2 11" xfId="975"/>
    <cellStyle name="Акцентування2 12" xfId="976"/>
    <cellStyle name="Акцентування2 13" xfId="977"/>
    <cellStyle name="Акцентування2 14" xfId="978"/>
    <cellStyle name="Акцентування2 14 2" xfId="979"/>
    <cellStyle name="Акцентування2 14 3" xfId="980"/>
    <cellStyle name="Акцентування2 15" xfId="981"/>
    <cellStyle name="Акцентування2 15 2" xfId="982"/>
    <cellStyle name="Акцентування2 16" xfId="983"/>
    <cellStyle name="Акцентування2 16 2" xfId="984"/>
    <cellStyle name="Акцентування2 17" xfId="985"/>
    <cellStyle name="Акцентування2 18" xfId="986"/>
    <cellStyle name="Акцентування2 19" xfId="987"/>
    <cellStyle name="Акцентування2 2" xfId="988"/>
    <cellStyle name="Акцентування2 2 10" xfId="989"/>
    <cellStyle name="Акцентування2 2 11" xfId="990"/>
    <cellStyle name="Акцентування2 2 2" xfId="991"/>
    <cellStyle name="Акцентування2 2 3" xfId="992"/>
    <cellStyle name="Акцентування2 2 4" xfId="993"/>
    <cellStyle name="Акцентування2 2 5" xfId="994"/>
    <cellStyle name="Акцентування2 2 6" xfId="995"/>
    <cellStyle name="Акцентування2 2 7" xfId="996"/>
    <cellStyle name="Акцентування2 2 8" xfId="997"/>
    <cellStyle name="Акцентування2 2 9" xfId="998"/>
    <cellStyle name="Акцентування2 20" xfId="999"/>
    <cellStyle name="Акцентування2 20 2" xfId="1000"/>
    <cellStyle name="Акцентування2 21" xfId="1001"/>
    <cellStyle name="Акцентування2 22" xfId="1002"/>
    <cellStyle name="Акцентування2 23" xfId="1003"/>
    <cellStyle name="Акцентування2 24" xfId="1004"/>
    <cellStyle name="Акцентування2 3" xfId="1005"/>
    <cellStyle name="Акцентування2 4" xfId="1006"/>
    <cellStyle name="Акцентування2 5" xfId="1007"/>
    <cellStyle name="Акцентування2 6" xfId="1008"/>
    <cellStyle name="Акцентування2 7" xfId="1009"/>
    <cellStyle name="Акцентування2 7 2" xfId="1010"/>
    <cellStyle name="Акцентування2 7 3" xfId="1011"/>
    <cellStyle name="Акцентування2 7 4" xfId="1012"/>
    <cellStyle name="Акцентування2 8" xfId="1013"/>
    <cellStyle name="Акцентування2 8 2" xfId="1014"/>
    <cellStyle name="Акцентування2 8 3" xfId="1015"/>
    <cellStyle name="Акцентування2 9" xfId="1016"/>
    <cellStyle name="Акцентування2 9 2" xfId="1017"/>
    <cellStyle name="Акцентування3" xfId="1018"/>
    <cellStyle name="Акцентування3 10" xfId="1019"/>
    <cellStyle name="Акцентування3 11" xfId="1020"/>
    <cellStyle name="Акцентування3 12" xfId="1021"/>
    <cellStyle name="Акцентування3 13" xfId="1022"/>
    <cellStyle name="Акцентування3 14" xfId="1023"/>
    <cellStyle name="Акцентування3 14 2" xfId="1024"/>
    <cellStyle name="Акцентування3 14 3" xfId="1025"/>
    <cellStyle name="Акцентування3 15" xfId="1026"/>
    <cellStyle name="Акцентування3 15 2" xfId="1027"/>
    <cellStyle name="Акцентування3 16" xfId="1028"/>
    <cellStyle name="Акцентування3 16 2" xfId="1029"/>
    <cellStyle name="Акцентування3 17" xfId="1030"/>
    <cellStyle name="Акцентування3 18" xfId="1031"/>
    <cellStyle name="Акцентування3 19" xfId="1032"/>
    <cellStyle name="Акцентування3 2" xfId="1033"/>
    <cellStyle name="Акцентування3 2 10" xfId="1034"/>
    <cellStyle name="Акцентування3 2 11" xfId="1035"/>
    <cellStyle name="Акцентування3 2 2" xfId="1036"/>
    <cellStyle name="Акцентування3 2 3" xfId="1037"/>
    <cellStyle name="Акцентування3 2 4" xfId="1038"/>
    <cellStyle name="Акцентування3 2 5" xfId="1039"/>
    <cellStyle name="Акцентування3 2 6" xfId="1040"/>
    <cellStyle name="Акцентування3 2 7" xfId="1041"/>
    <cellStyle name="Акцентування3 2 8" xfId="1042"/>
    <cellStyle name="Акцентування3 2 9" xfId="1043"/>
    <cellStyle name="Акцентування3 20" xfId="1044"/>
    <cellStyle name="Акцентування3 20 2" xfId="1045"/>
    <cellStyle name="Акцентування3 21" xfId="1046"/>
    <cellStyle name="Акцентування3 22" xfId="1047"/>
    <cellStyle name="Акцентування3 23" xfId="1048"/>
    <cellStyle name="Акцентування3 24" xfId="1049"/>
    <cellStyle name="Акцентування3 3" xfId="1050"/>
    <cellStyle name="Акцентування3 4" xfId="1051"/>
    <cellStyle name="Акцентування3 5" xfId="1052"/>
    <cellStyle name="Акцентування3 6" xfId="1053"/>
    <cellStyle name="Акцентування3 7" xfId="1054"/>
    <cellStyle name="Акцентування3 7 2" xfId="1055"/>
    <cellStyle name="Акцентування3 7 3" xfId="1056"/>
    <cellStyle name="Акцентування3 7 4" xfId="1057"/>
    <cellStyle name="Акцентування3 8" xfId="1058"/>
    <cellStyle name="Акцентування3 8 2" xfId="1059"/>
    <cellStyle name="Акцентування3 8 3" xfId="1060"/>
    <cellStyle name="Акцентування3 9" xfId="1061"/>
    <cellStyle name="Акцентування3 9 2" xfId="1062"/>
    <cellStyle name="Акцентування4" xfId="1063"/>
    <cellStyle name="Акцентування4 10" xfId="1064"/>
    <cellStyle name="Акцентування4 11" xfId="1065"/>
    <cellStyle name="Акцентування4 12" xfId="1066"/>
    <cellStyle name="Акцентування4 13" xfId="1067"/>
    <cellStyle name="Акцентування4 14" xfId="1068"/>
    <cellStyle name="Акцентування4 14 2" xfId="1069"/>
    <cellStyle name="Акцентування4 14 3" xfId="1070"/>
    <cellStyle name="Акцентування4 15" xfId="1071"/>
    <cellStyle name="Акцентування4 15 2" xfId="1072"/>
    <cellStyle name="Акцентування4 16" xfId="1073"/>
    <cellStyle name="Акцентування4 16 2" xfId="1074"/>
    <cellStyle name="Акцентування4 17" xfId="1075"/>
    <cellStyle name="Акцентування4 18" xfId="1076"/>
    <cellStyle name="Акцентування4 19" xfId="1077"/>
    <cellStyle name="Акцентування4 2" xfId="1078"/>
    <cellStyle name="Акцентування4 2 10" xfId="1079"/>
    <cellStyle name="Акцентування4 2 11" xfId="1080"/>
    <cellStyle name="Акцентування4 2 2" xfId="1081"/>
    <cellStyle name="Акцентування4 2 3" xfId="1082"/>
    <cellStyle name="Акцентування4 2 4" xfId="1083"/>
    <cellStyle name="Акцентування4 2 5" xfId="1084"/>
    <cellStyle name="Акцентування4 2 6" xfId="1085"/>
    <cellStyle name="Акцентування4 2 7" xfId="1086"/>
    <cellStyle name="Акцентування4 2 8" xfId="1087"/>
    <cellStyle name="Акцентування4 2 9" xfId="1088"/>
    <cellStyle name="Акцентування4 20" xfId="1089"/>
    <cellStyle name="Акцентування4 20 2" xfId="1090"/>
    <cellStyle name="Акцентування4 21" xfId="1091"/>
    <cellStyle name="Акцентування4 22" xfId="1092"/>
    <cellStyle name="Акцентування4 23" xfId="1093"/>
    <cellStyle name="Акцентування4 24" xfId="1094"/>
    <cellStyle name="Акцентування4 3" xfId="1095"/>
    <cellStyle name="Акцентування4 4" xfId="1096"/>
    <cellStyle name="Акцентування4 5" xfId="1097"/>
    <cellStyle name="Акцентування4 6" xfId="1098"/>
    <cellStyle name="Акцентування4 7" xfId="1099"/>
    <cellStyle name="Акцентування4 7 2" xfId="1100"/>
    <cellStyle name="Акцентування4 7 3" xfId="1101"/>
    <cellStyle name="Акцентування4 7 4" xfId="1102"/>
    <cellStyle name="Акцентування4 8" xfId="1103"/>
    <cellStyle name="Акцентування4 8 2" xfId="1104"/>
    <cellStyle name="Акцентування4 8 3" xfId="1105"/>
    <cellStyle name="Акцентування4 9" xfId="1106"/>
    <cellStyle name="Акцентування4 9 2" xfId="1107"/>
    <cellStyle name="Акцентування5" xfId="1108"/>
    <cellStyle name="Акцентування5 10" xfId="1109"/>
    <cellStyle name="Акцентування5 11" xfId="1110"/>
    <cellStyle name="Акцентування5 12" xfId="1111"/>
    <cellStyle name="Акцентування5 13" xfId="1112"/>
    <cellStyle name="Акцентування5 14" xfId="1113"/>
    <cellStyle name="Акцентування5 14 2" xfId="1114"/>
    <cellStyle name="Акцентування5 14 3" xfId="1115"/>
    <cellStyle name="Акцентування5 15" xfId="1116"/>
    <cellStyle name="Акцентування5 15 2" xfId="1117"/>
    <cellStyle name="Акцентування5 16" xfId="1118"/>
    <cellStyle name="Акцентування5 16 2" xfId="1119"/>
    <cellStyle name="Акцентування5 17" xfId="1120"/>
    <cellStyle name="Акцентування5 18" xfId="1121"/>
    <cellStyle name="Акцентування5 19" xfId="1122"/>
    <cellStyle name="Акцентування5 2" xfId="1123"/>
    <cellStyle name="Акцентування5 2 10" xfId="1124"/>
    <cellStyle name="Акцентування5 2 11" xfId="1125"/>
    <cellStyle name="Акцентування5 2 2" xfId="1126"/>
    <cellStyle name="Акцентування5 2 3" xfId="1127"/>
    <cellStyle name="Акцентування5 2 4" xfId="1128"/>
    <cellStyle name="Акцентування5 2 5" xfId="1129"/>
    <cellStyle name="Акцентування5 2 6" xfId="1130"/>
    <cellStyle name="Акцентування5 2 7" xfId="1131"/>
    <cellStyle name="Акцентування5 2 8" xfId="1132"/>
    <cellStyle name="Акцентування5 2 9" xfId="1133"/>
    <cellStyle name="Акцентування5 20" xfId="1134"/>
    <cellStyle name="Акцентування5 20 2" xfId="1135"/>
    <cellStyle name="Акцентування5 21" xfId="1136"/>
    <cellStyle name="Акцентування5 22" xfId="1137"/>
    <cellStyle name="Акцентування5 23" xfId="1138"/>
    <cellStyle name="Акцентування5 24" xfId="1139"/>
    <cellStyle name="Акцентування5 3" xfId="1140"/>
    <cellStyle name="Акцентування5 4" xfId="1141"/>
    <cellStyle name="Акцентування5 5" xfId="1142"/>
    <cellStyle name="Акцентування5 6" xfId="1143"/>
    <cellStyle name="Акцентування5 7" xfId="1144"/>
    <cellStyle name="Акцентування5 7 2" xfId="1145"/>
    <cellStyle name="Акцентування5 7 3" xfId="1146"/>
    <cellStyle name="Акцентування5 7 4" xfId="1147"/>
    <cellStyle name="Акцентування5 8" xfId="1148"/>
    <cellStyle name="Акцентування5 8 2" xfId="1149"/>
    <cellStyle name="Акцентування5 8 3" xfId="1150"/>
    <cellStyle name="Акцентування5 9" xfId="1151"/>
    <cellStyle name="Акцентування5 9 2" xfId="1152"/>
    <cellStyle name="Акцентування6" xfId="1153"/>
    <cellStyle name="Акцентування6 10" xfId="1154"/>
    <cellStyle name="Акцентування6 11" xfId="1155"/>
    <cellStyle name="Акцентування6 12" xfId="1156"/>
    <cellStyle name="Акцентування6 13" xfId="1157"/>
    <cellStyle name="Акцентування6 14" xfId="1158"/>
    <cellStyle name="Акцентування6 14 2" xfId="1159"/>
    <cellStyle name="Акцентування6 14 3" xfId="1160"/>
    <cellStyle name="Акцентування6 15" xfId="1161"/>
    <cellStyle name="Акцентування6 15 2" xfId="1162"/>
    <cellStyle name="Акцентування6 16" xfId="1163"/>
    <cellStyle name="Акцентування6 16 2" xfId="1164"/>
    <cellStyle name="Акцентування6 17" xfId="1165"/>
    <cellStyle name="Акцентування6 18" xfId="1166"/>
    <cellStyle name="Акцентування6 19" xfId="1167"/>
    <cellStyle name="Акцентування6 2" xfId="1168"/>
    <cellStyle name="Акцентування6 2 10" xfId="1169"/>
    <cellStyle name="Акцентування6 2 11" xfId="1170"/>
    <cellStyle name="Акцентування6 2 2" xfId="1171"/>
    <cellStyle name="Акцентування6 2 3" xfId="1172"/>
    <cellStyle name="Акцентування6 2 4" xfId="1173"/>
    <cellStyle name="Акцентування6 2 5" xfId="1174"/>
    <cellStyle name="Акцентування6 2 6" xfId="1175"/>
    <cellStyle name="Акцентування6 2 7" xfId="1176"/>
    <cellStyle name="Акцентування6 2 8" xfId="1177"/>
    <cellStyle name="Акцентування6 2 9" xfId="1178"/>
    <cellStyle name="Акцентування6 20" xfId="1179"/>
    <cellStyle name="Акцентування6 20 2" xfId="1180"/>
    <cellStyle name="Акцентування6 21" xfId="1181"/>
    <cellStyle name="Акцентування6 22" xfId="1182"/>
    <cellStyle name="Акцентування6 23" xfId="1183"/>
    <cellStyle name="Акцентування6 24" xfId="1184"/>
    <cellStyle name="Акцентування6 3" xfId="1185"/>
    <cellStyle name="Акцентування6 4" xfId="1186"/>
    <cellStyle name="Акцентування6 5" xfId="1187"/>
    <cellStyle name="Акцентування6 6" xfId="1188"/>
    <cellStyle name="Акцентування6 7" xfId="1189"/>
    <cellStyle name="Акцентування6 7 2" xfId="1190"/>
    <cellStyle name="Акцентування6 7 3" xfId="1191"/>
    <cellStyle name="Акцентування6 7 4" xfId="1192"/>
    <cellStyle name="Акцентування6 8" xfId="1193"/>
    <cellStyle name="Акцентування6 8 2" xfId="1194"/>
    <cellStyle name="Акцентування6 8 3" xfId="1195"/>
    <cellStyle name="Акцентування6 9" xfId="1196"/>
    <cellStyle name="Акцентування6 9 2" xfId="1197"/>
    <cellStyle name="Ввід" xfId="1198"/>
    <cellStyle name="Ввід 10" xfId="1199"/>
    <cellStyle name="Ввід 11" xfId="1200"/>
    <cellStyle name="Ввід 12" xfId="1201"/>
    <cellStyle name="Ввід 13" xfId="1202"/>
    <cellStyle name="Ввід 14" xfId="1203"/>
    <cellStyle name="Ввід 14 2" xfId="1204"/>
    <cellStyle name="Ввід 14 3" xfId="1205"/>
    <cellStyle name="Ввід 15" xfId="1206"/>
    <cellStyle name="Ввід 15 2" xfId="1207"/>
    <cellStyle name="Ввід 16" xfId="1208"/>
    <cellStyle name="Ввід 16 2" xfId="1209"/>
    <cellStyle name="Ввід 17" xfId="1210"/>
    <cellStyle name="Ввід 18" xfId="1211"/>
    <cellStyle name="Ввід 19" xfId="1212"/>
    <cellStyle name="Ввід 2" xfId="1213"/>
    <cellStyle name="Ввід 2 10" xfId="1214"/>
    <cellStyle name="Ввід 2 11" xfId="1215"/>
    <cellStyle name="Ввід 2 2" xfId="1216"/>
    <cellStyle name="Ввід 2 3" xfId="1217"/>
    <cellStyle name="Ввід 2 4" xfId="1218"/>
    <cellStyle name="Ввід 2 5" xfId="1219"/>
    <cellStyle name="Ввід 2 6" xfId="1220"/>
    <cellStyle name="Ввід 2 7" xfId="1221"/>
    <cellStyle name="Ввід 2 8" xfId="1222"/>
    <cellStyle name="Ввід 2 9" xfId="1223"/>
    <cellStyle name="Ввід 20" xfId="1224"/>
    <cellStyle name="Ввід 20 2" xfId="1225"/>
    <cellStyle name="Ввід 21" xfId="1226"/>
    <cellStyle name="Ввід 22" xfId="1227"/>
    <cellStyle name="Ввід 23" xfId="1228"/>
    <cellStyle name="Ввід 24" xfId="1229"/>
    <cellStyle name="Ввід 3" xfId="1230"/>
    <cellStyle name="Ввід 4" xfId="1231"/>
    <cellStyle name="Ввід 5" xfId="1232"/>
    <cellStyle name="Ввід 6" xfId="1233"/>
    <cellStyle name="Ввід 7" xfId="1234"/>
    <cellStyle name="Ввід 7 2" xfId="1235"/>
    <cellStyle name="Ввід 7 3" xfId="1236"/>
    <cellStyle name="Ввід 7 4" xfId="1237"/>
    <cellStyle name="Ввід 8" xfId="1238"/>
    <cellStyle name="Ввід 8 2" xfId="1239"/>
    <cellStyle name="Ввід 8 3" xfId="1240"/>
    <cellStyle name="Ввід 9" xfId="1241"/>
    <cellStyle name="Ввід 9 2" xfId="1242"/>
    <cellStyle name="Ввод" xfId="1243"/>
    <cellStyle name="Ввод " xfId="1244"/>
    <cellStyle name="Вывод" xfId="1245"/>
    <cellStyle name="Вычисление" xfId="1246"/>
    <cellStyle name="Гарний" xfId="1247"/>
    <cellStyle name="Добре" xfId="1248"/>
    <cellStyle name="Добре 10" xfId="1249"/>
    <cellStyle name="Добре 11" xfId="1250"/>
    <cellStyle name="Добре 12" xfId="1251"/>
    <cellStyle name="Добре 13" xfId="1252"/>
    <cellStyle name="Добре 14" xfId="1253"/>
    <cellStyle name="Добре 14 2" xfId="1254"/>
    <cellStyle name="Добре 14 3" xfId="1255"/>
    <cellStyle name="Добре 15" xfId="1256"/>
    <cellStyle name="Добре 15 2" xfId="1257"/>
    <cellStyle name="Добре 16" xfId="1258"/>
    <cellStyle name="Добре 16 2" xfId="1259"/>
    <cellStyle name="Добре 17" xfId="1260"/>
    <cellStyle name="Добре 18" xfId="1261"/>
    <cellStyle name="Добре 19" xfId="1262"/>
    <cellStyle name="Добре 2" xfId="1263"/>
    <cellStyle name="Добре 2 10" xfId="1264"/>
    <cellStyle name="Добре 2 11" xfId="1265"/>
    <cellStyle name="Добре 2 2" xfId="1266"/>
    <cellStyle name="Добре 2 3" xfId="1267"/>
    <cellStyle name="Добре 2 4" xfId="1268"/>
    <cellStyle name="Добре 2 5" xfId="1269"/>
    <cellStyle name="Добре 2 6" xfId="1270"/>
    <cellStyle name="Добре 2 7" xfId="1271"/>
    <cellStyle name="Добре 2 8" xfId="1272"/>
    <cellStyle name="Добре 2 9" xfId="1273"/>
    <cellStyle name="Добре 20" xfId="1274"/>
    <cellStyle name="Добре 20 2" xfId="1275"/>
    <cellStyle name="Добре 21" xfId="1276"/>
    <cellStyle name="Добре 22" xfId="1277"/>
    <cellStyle name="Добре 23" xfId="1278"/>
    <cellStyle name="Добре 24" xfId="1279"/>
    <cellStyle name="Добре 3" xfId="1280"/>
    <cellStyle name="Добре 4" xfId="1281"/>
    <cellStyle name="Добре 5" xfId="1282"/>
    <cellStyle name="Добре 6" xfId="1283"/>
    <cellStyle name="Добре 7" xfId="1284"/>
    <cellStyle name="Добре 7 2" xfId="1285"/>
    <cellStyle name="Добре 7 3" xfId="1286"/>
    <cellStyle name="Добре 7 4" xfId="1287"/>
    <cellStyle name="Добре 8" xfId="1288"/>
    <cellStyle name="Добре 8 2" xfId="1289"/>
    <cellStyle name="Добре 8 3" xfId="1290"/>
    <cellStyle name="Добре 9" xfId="1291"/>
    <cellStyle name="Добре 9 2" xfId="1292"/>
    <cellStyle name="Заголовок" xfId="1293"/>
    <cellStyle name="Заголовок 1 10" xfId="1294"/>
    <cellStyle name="Заголовок 1 11" xfId="1295"/>
    <cellStyle name="Заголовок 1 12" xfId="1296"/>
    <cellStyle name="Заголовок 1 13" xfId="1297"/>
    <cellStyle name="Заголовок 1 14" xfId="1298"/>
    <cellStyle name="Заголовок 1 14 2" xfId="1299"/>
    <cellStyle name="Заголовок 1 14 3" xfId="1300"/>
    <cellStyle name="Заголовок 1 15" xfId="1301"/>
    <cellStyle name="Заголовок 1 15 2" xfId="1302"/>
    <cellStyle name="Заголовок 1 16" xfId="1303"/>
    <cellStyle name="Заголовок 1 16 2" xfId="1304"/>
    <cellStyle name="Заголовок 1 17" xfId="1305"/>
    <cellStyle name="Заголовок 1 18" xfId="1306"/>
    <cellStyle name="Заголовок 1 19" xfId="1307"/>
    <cellStyle name="Заголовок 1 2" xfId="1308"/>
    <cellStyle name="Заголовок 1 2 10" xfId="1309"/>
    <cellStyle name="Заголовок 1 2 11" xfId="1310"/>
    <cellStyle name="Заголовок 1 2 2" xfId="1311"/>
    <cellStyle name="Заголовок 1 2 3" xfId="1312"/>
    <cellStyle name="Заголовок 1 2 4" xfId="1313"/>
    <cellStyle name="Заголовок 1 2 5" xfId="1314"/>
    <cellStyle name="Заголовок 1 2 6" xfId="1315"/>
    <cellStyle name="Заголовок 1 2 7" xfId="1316"/>
    <cellStyle name="Заголовок 1 2 8" xfId="1317"/>
    <cellStyle name="Заголовок 1 2 9" xfId="1318"/>
    <cellStyle name="Заголовок 1 20" xfId="1319"/>
    <cellStyle name="Заголовок 1 20 2" xfId="1320"/>
    <cellStyle name="Заголовок 1 21" xfId="1321"/>
    <cellStyle name="Заголовок 1 22" xfId="1322"/>
    <cellStyle name="Заголовок 1 23" xfId="1323"/>
    <cellStyle name="Заголовок 1 24" xfId="1324"/>
    <cellStyle name="Заголовок 1 3" xfId="1325"/>
    <cellStyle name="Заголовок 1 4" xfId="1326"/>
    <cellStyle name="Заголовок 1 5" xfId="1327"/>
    <cellStyle name="Заголовок 1 6" xfId="1328"/>
    <cellStyle name="Заголовок 1 7" xfId="1329"/>
    <cellStyle name="Заголовок 1 7 2" xfId="1330"/>
    <cellStyle name="Заголовок 1 7 3" xfId="1331"/>
    <cellStyle name="Заголовок 1 7 4" xfId="1332"/>
    <cellStyle name="Заголовок 1 8" xfId="1333"/>
    <cellStyle name="Заголовок 1 8 2" xfId="1334"/>
    <cellStyle name="Заголовок 1 8 3" xfId="1335"/>
    <cellStyle name="Заголовок 1 9" xfId="1336"/>
    <cellStyle name="Заголовок 1 9 2" xfId="1337"/>
    <cellStyle name="Заголовок 2 10" xfId="1338"/>
    <cellStyle name="Заголовок 2 11" xfId="1339"/>
    <cellStyle name="Заголовок 2 12" xfId="1340"/>
    <cellStyle name="Заголовок 2 13" xfId="1341"/>
    <cellStyle name="Заголовок 2 14" xfId="1342"/>
    <cellStyle name="Заголовок 2 14 2" xfId="1343"/>
    <cellStyle name="Заголовок 2 14 3" xfId="1344"/>
    <cellStyle name="Заголовок 2 15" xfId="1345"/>
    <cellStyle name="Заголовок 2 15 2" xfId="1346"/>
    <cellStyle name="Заголовок 2 16" xfId="1347"/>
    <cellStyle name="Заголовок 2 16 2" xfId="1348"/>
    <cellStyle name="Заголовок 2 17" xfId="1349"/>
    <cellStyle name="Заголовок 2 18" xfId="1350"/>
    <cellStyle name="Заголовок 2 19" xfId="1351"/>
    <cellStyle name="Заголовок 2 2" xfId="1352"/>
    <cellStyle name="Заголовок 2 2 10" xfId="1353"/>
    <cellStyle name="Заголовок 2 2 11" xfId="1354"/>
    <cellStyle name="Заголовок 2 2 2" xfId="1355"/>
    <cellStyle name="Заголовок 2 2 3" xfId="1356"/>
    <cellStyle name="Заголовок 2 2 4" xfId="1357"/>
    <cellStyle name="Заголовок 2 2 5" xfId="1358"/>
    <cellStyle name="Заголовок 2 2 6" xfId="1359"/>
    <cellStyle name="Заголовок 2 2 7" xfId="1360"/>
    <cellStyle name="Заголовок 2 2 8" xfId="1361"/>
    <cellStyle name="Заголовок 2 2 9" xfId="1362"/>
    <cellStyle name="Заголовок 2 20" xfId="1363"/>
    <cellStyle name="Заголовок 2 20 2" xfId="1364"/>
    <cellStyle name="Заголовок 2 21" xfId="1365"/>
    <cellStyle name="Заголовок 2 22" xfId="1366"/>
    <cellStyle name="Заголовок 2 23" xfId="1367"/>
    <cellStyle name="Заголовок 2 24" xfId="1368"/>
    <cellStyle name="Заголовок 2 3" xfId="1369"/>
    <cellStyle name="Заголовок 2 4" xfId="1370"/>
    <cellStyle name="Заголовок 2 5" xfId="1371"/>
    <cellStyle name="Заголовок 2 6" xfId="1372"/>
    <cellStyle name="Заголовок 2 7" xfId="1373"/>
    <cellStyle name="Заголовок 2 7 2" xfId="1374"/>
    <cellStyle name="Заголовок 2 7 3" xfId="1375"/>
    <cellStyle name="Заголовок 2 7 4" xfId="1376"/>
    <cellStyle name="Заголовок 2 8" xfId="1377"/>
    <cellStyle name="Заголовок 2 8 2" xfId="1378"/>
    <cellStyle name="Заголовок 2 8 3" xfId="1379"/>
    <cellStyle name="Заголовок 2 9" xfId="1380"/>
    <cellStyle name="Заголовок 2 9 2" xfId="1381"/>
    <cellStyle name="Заголовок 3 10" xfId="1382"/>
    <cellStyle name="Заголовок 3 11" xfId="1383"/>
    <cellStyle name="Заголовок 3 12" xfId="1384"/>
    <cellStyle name="Заголовок 3 13" xfId="1385"/>
    <cellStyle name="Заголовок 3 14" xfId="1386"/>
    <cellStyle name="Заголовок 3 14 2" xfId="1387"/>
    <cellStyle name="Заголовок 3 14 3" xfId="1388"/>
    <cellStyle name="Заголовок 3 15" xfId="1389"/>
    <cellStyle name="Заголовок 3 15 2" xfId="1390"/>
    <cellStyle name="Заголовок 3 16" xfId="1391"/>
    <cellStyle name="Заголовок 3 16 2" xfId="1392"/>
    <cellStyle name="Заголовок 3 17" xfId="1393"/>
    <cellStyle name="Заголовок 3 18" xfId="1394"/>
    <cellStyle name="Заголовок 3 19" xfId="1395"/>
    <cellStyle name="Заголовок 3 2" xfId="1396"/>
    <cellStyle name="Заголовок 3 2 10" xfId="1397"/>
    <cellStyle name="Заголовок 3 2 11" xfId="1398"/>
    <cellStyle name="Заголовок 3 2 2" xfId="1399"/>
    <cellStyle name="Заголовок 3 2 3" xfId="1400"/>
    <cellStyle name="Заголовок 3 2 4" xfId="1401"/>
    <cellStyle name="Заголовок 3 2 5" xfId="1402"/>
    <cellStyle name="Заголовок 3 2 6" xfId="1403"/>
    <cellStyle name="Заголовок 3 2 7" xfId="1404"/>
    <cellStyle name="Заголовок 3 2 8" xfId="1405"/>
    <cellStyle name="Заголовок 3 2 9" xfId="1406"/>
    <cellStyle name="Заголовок 3 20" xfId="1407"/>
    <cellStyle name="Заголовок 3 20 2" xfId="1408"/>
    <cellStyle name="Заголовок 3 21" xfId="1409"/>
    <cellStyle name="Заголовок 3 22" xfId="1410"/>
    <cellStyle name="Заголовок 3 23" xfId="1411"/>
    <cellStyle name="Заголовок 3 24" xfId="1412"/>
    <cellStyle name="Заголовок 3 3" xfId="1413"/>
    <cellStyle name="Заголовок 3 4" xfId="1414"/>
    <cellStyle name="Заголовок 3 5" xfId="1415"/>
    <cellStyle name="Заголовок 3 6" xfId="1416"/>
    <cellStyle name="Заголовок 3 7" xfId="1417"/>
    <cellStyle name="Заголовок 3 7 2" xfId="1418"/>
    <cellStyle name="Заголовок 3 7 3" xfId="1419"/>
    <cellStyle name="Заголовок 3 7 4" xfId="1420"/>
    <cellStyle name="Заголовок 3 8" xfId="1421"/>
    <cellStyle name="Заголовок 3 8 2" xfId="1422"/>
    <cellStyle name="Заголовок 3 8 3" xfId="1423"/>
    <cellStyle name="Заголовок 3 9" xfId="1424"/>
    <cellStyle name="Заголовок 3 9 2" xfId="1425"/>
    <cellStyle name="Заголовок 4 10" xfId="1426"/>
    <cellStyle name="Заголовок 4 11" xfId="1427"/>
    <cellStyle name="Заголовок 4 12" xfId="1428"/>
    <cellStyle name="Заголовок 4 13" xfId="1429"/>
    <cellStyle name="Заголовок 4 14" xfId="1430"/>
    <cellStyle name="Заголовок 4 14 2" xfId="1431"/>
    <cellStyle name="Заголовок 4 14 3" xfId="1432"/>
    <cellStyle name="Заголовок 4 15" xfId="1433"/>
    <cellStyle name="Заголовок 4 15 2" xfId="1434"/>
    <cellStyle name="Заголовок 4 16" xfId="1435"/>
    <cellStyle name="Заголовок 4 16 2" xfId="1436"/>
    <cellStyle name="Заголовок 4 17" xfId="1437"/>
    <cellStyle name="Заголовок 4 18" xfId="1438"/>
    <cellStyle name="Заголовок 4 19" xfId="1439"/>
    <cellStyle name="Заголовок 4 2" xfId="1440"/>
    <cellStyle name="Заголовок 4 2 10" xfId="1441"/>
    <cellStyle name="Заголовок 4 2 11" xfId="1442"/>
    <cellStyle name="Заголовок 4 2 2" xfId="1443"/>
    <cellStyle name="Заголовок 4 2 3" xfId="1444"/>
    <cellStyle name="Заголовок 4 2 4" xfId="1445"/>
    <cellStyle name="Заголовок 4 2 5" xfId="1446"/>
    <cellStyle name="Заголовок 4 2 6" xfId="1447"/>
    <cellStyle name="Заголовок 4 2 7" xfId="1448"/>
    <cellStyle name="Заголовок 4 2 8" xfId="1449"/>
    <cellStyle name="Заголовок 4 2 9" xfId="1450"/>
    <cellStyle name="Заголовок 4 20" xfId="1451"/>
    <cellStyle name="Заголовок 4 20 2" xfId="1452"/>
    <cellStyle name="Заголовок 4 21" xfId="1453"/>
    <cellStyle name="Заголовок 4 22" xfId="1454"/>
    <cellStyle name="Заголовок 4 23" xfId="1455"/>
    <cellStyle name="Заголовок 4 24" xfId="1456"/>
    <cellStyle name="Заголовок 4 3" xfId="1457"/>
    <cellStyle name="Заголовок 4 4" xfId="1458"/>
    <cellStyle name="Заголовок 4 5" xfId="1459"/>
    <cellStyle name="Заголовок 4 6" xfId="1460"/>
    <cellStyle name="Заголовок 4 7" xfId="1461"/>
    <cellStyle name="Заголовок 4 7 2" xfId="1462"/>
    <cellStyle name="Заголовок 4 7 3" xfId="1463"/>
    <cellStyle name="Заголовок 4 7 4" xfId="1464"/>
    <cellStyle name="Заголовок 4 8" xfId="1465"/>
    <cellStyle name="Заголовок 4 8 2" xfId="1466"/>
    <cellStyle name="Заголовок 4 8 3" xfId="1467"/>
    <cellStyle name="Заголовок 4 9" xfId="1468"/>
    <cellStyle name="Заголовок 4 9 2" xfId="1469"/>
    <cellStyle name="Звичайний 10" xfId="1470"/>
    <cellStyle name="Звичайний 10 2" xfId="1471"/>
    <cellStyle name="Звичайний 10 2 2" xfId="1472"/>
    <cellStyle name="Звичайний 10 3" xfId="1473"/>
    <cellStyle name="Звичайний 10 3 2" xfId="1474"/>
    <cellStyle name="Звичайний 10 4" xfId="1475"/>
    <cellStyle name="Звичайний 10 4 2" xfId="1476"/>
    <cellStyle name="Звичайний 10 5" xfId="1477"/>
    <cellStyle name="Звичайний 10_Прогноз" xfId="1478"/>
    <cellStyle name="Звичайний 11" xfId="1479"/>
    <cellStyle name="Звичайний 11 2" xfId="1480"/>
    <cellStyle name="Звичайний 11 2 2" xfId="1481"/>
    <cellStyle name="Звичайний 11 3" xfId="1482"/>
    <cellStyle name="Звичайний 11 3 2" xfId="1483"/>
    <cellStyle name="Звичайний 11 4" xfId="1484"/>
    <cellStyle name="Звичайний 11_Прогноз" xfId="1485"/>
    <cellStyle name="Звичайний 12" xfId="1486"/>
    <cellStyle name="Звичайний 12 2" xfId="1487"/>
    <cellStyle name="Звичайний 12 2 2" xfId="1488"/>
    <cellStyle name="Звичайний 12_Прогноз" xfId="1489"/>
    <cellStyle name="Звичайний 13" xfId="1490"/>
    <cellStyle name="Звичайний 13 2" xfId="1491"/>
    <cellStyle name="Звичайний 13 2 2" xfId="1492"/>
    <cellStyle name="Звичайний 13 3" xfId="1493"/>
    <cellStyle name="Звичайний 13_Прогноз" xfId="1494"/>
    <cellStyle name="Звичайний 14" xfId="1495"/>
    <cellStyle name="Звичайний 15" xfId="1496"/>
    <cellStyle name="Звичайний 16" xfId="1497"/>
    <cellStyle name="Звичайний 16 10" xfId="1498"/>
    <cellStyle name="Звичайний 16 11" xfId="1499"/>
    <cellStyle name="Звичайний 16 2" xfId="1500"/>
    <cellStyle name="Звичайний 16 3" xfId="1501"/>
    <cellStyle name="Звичайний 16 4" xfId="1502"/>
    <cellStyle name="Звичайний 16 5" xfId="1503"/>
    <cellStyle name="Звичайний 16 6" xfId="1504"/>
    <cellStyle name="Звичайний 16 7" xfId="1505"/>
    <cellStyle name="Звичайний 16 8" xfId="1506"/>
    <cellStyle name="Звичайний 16 9" xfId="1507"/>
    <cellStyle name="Звичайний 16_Прогноз" xfId="1508"/>
    <cellStyle name="Звичайний 17" xfId="1509"/>
    <cellStyle name="Звичайний 18" xfId="1510"/>
    <cellStyle name="Звичайний 19" xfId="1511"/>
    <cellStyle name="Звичайний 2" xfId="1512"/>
    <cellStyle name="Звичайний 2 10" xfId="1513"/>
    <cellStyle name="Звичайний 2 10 2" xfId="1514"/>
    <cellStyle name="Звичайний 2 11" xfId="1515"/>
    <cellStyle name="Звичайний 2 11 2" xfId="1516"/>
    <cellStyle name="Звичайний 2 12" xfId="1517"/>
    <cellStyle name="Звичайний 2 12 2" xfId="1518"/>
    <cellStyle name="Звичайний 2 12 3" xfId="1519"/>
    <cellStyle name="Звичайний 2 13" xfId="1520"/>
    <cellStyle name="Звичайний 2 13 2" xfId="1521"/>
    <cellStyle name="Звичайний 2 13 3" xfId="1522"/>
    <cellStyle name="Звичайний 2 14" xfId="1523"/>
    <cellStyle name="Звичайний 2 14 2" xfId="1524"/>
    <cellStyle name="Звичайний 2 14 2 2" xfId="1525"/>
    <cellStyle name="Звичайний 2 14 2 2 2" xfId="1526"/>
    <cellStyle name="Звичайний 2 14 2 2 2 2" xfId="1527"/>
    <cellStyle name="Звичайний 2 14 2 2 2 2 2" xfId="1528"/>
    <cellStyle name="Звичайний 2 14 2 2 2 2 2 2" xfId="1529"/>
    <cellStyle name="Звичайний 2 14 2 2 2 2 2 2 2" xfId="1530"/>
    <cellStyle name="Звичайний 2 14 2 2 2 2 2 2 2 2" xfId="1531"/>
    <cellStyle name="Звичайний 2 14 2 2 2 2 2 2 2 2 2" xfId="1532"/>
    <cellStyle name="Звичайний 2 14 2 2 2 2 2 2 2 2 3" xfId="1533"/>
    <cellStyle name="Звичайний 2 14 2 2 2 2 2 2 2 2 4" xfId="1534"/>
    <cellStyle name="Звичайний 2 14 2 2 2 2 2 2 2 3" xfId="1535"/>
    <cellStyle name="Звичайний 2 14 2 2 2 2 2 2 2 3 2" xfId="1536"/>
    <cellStyle name="Звичайний 2 14 2 2 2 2 2 2 3" xfId="1537"/>
    <cellStyle name="Звичайний 2 14 2 2 2 2 2 2 4" xfId="1538"/>
    <cellStyle name="Звичайний 2 14 2 2 2 2 2 2 5" xfId="1539"/>
    <cellStyle name="Звичайний 2 14 2 2 2 2 2 3" xfId="1540"/>
    <cellStyle name="Звичайний 2 14 2 2 2 2 2 3 2" xfId="1541"/>
    <cellStyle name="Звичайний 2 14 2 2 2 2 2 3 3" xfId="1542"/>
    <cellStyle name="Звичайний 2 14 2 2 2 2 2 3 4" xfId="1543"/>
    <cellStyle name="Звичайний 2 14 2 2 2 2 2 4" xfId="1544"/>
    <cellStyle name="Звичайний 2 14 2 2 2 2 2 4 2" xfId="1545"/>
    <cellStyle name="Звичайний 2 14 2 2 2 2 3" xfId="1546"/>
    <cellStyle name="Звичайний 2 14 2 2 2 2 3 2" xfId="1547"/>
    <cellStyle name="Звичайний 2 14 2 2 2 2 3 2 2" xfId="1548"/>
    <cellStyle name="Звичайний 2 14 2 2 2 2 3 2 3" xfId="1549"/>
    <cellStyle name="Звичайний 2 14 2 2 2 2 3 2 4" xfId="1550"/>
    <cellStyle name="Звичайний 2 14 2 2 2 2 3 3" xfId="1551"/>
    <cellStyle name="Звичайний 2 14 2 2 2 2 3 3 2" xfId="1552"/>
    <cellStyle name="Звичайний 2 14 2 2 2 2 4" xfId="1553"/>
    <cellStyle name="Звичайний 2 14 2 2 2 2 5" xfId="1554"/>
    <cellStyle name="Звичайний 2 14 2 2 2 2 6" xfId="1555"/>
    <cellStyle name="Звичайний 2 14 2 2 2 3" xfId="1556"/>
    <cellStyle name="Звичайний 2 14 2 2 2 3 2" xfId="1557"/>
    <cellStyle name="Звичайний 2 14 2 2 2 3 2 2" xfId="1558"/>
    <cellStyle name="Звичайний 2 14 2 2 2 3 2 2 2" xfId="1559"/>
    <cellStyle name="Звичайний 2 14 2 2 2 3 2 3" xfId="1560"/>
    <cellStyle name="Звичайний 2 14 2 2 2 3 2 3 2" xfId="1561"/>
    <cellStyle name="Звичайний 2 14 2 2 2 3 3" xfId="1562"/>
    <cellStyle name="Звичайний 2 14 2 2 2 3 4" xfId="1563"/>
    <cellStyle name="Звичайний 2 14 2 2 2 4" xfId="1564"/>
    <cellStyle name="Звичайний 2 14 2 2 2 4 2" xfId="1565"/>
    <cellStyle name="Звичайний 2 14 2 2 2 5" xfId="1566"/>
    <cellStyle name="Звичайний 2 14 2 2 2 5 2" xfId="1567"/>
    <cellStyle name="Звичайний 2 14 2 2 3" xfId="1568"/>
    <cellStyle name="Звичайний 2 14 2 2 4" xfId="1569"/>
    <cellStyle name="Звичайний 2 14 2 2 5" xfId="1570"/>
    <cellStyle name="Звичайний 2 14 2 2 5 2" xfId="1571"/>
    <cellStyle name="Звичайний 2 14 2 2 5 2 2" xfId="1572"/>
    <cellStyle name="Звичайний 2 14 2 2 5 2 3" xfId="1573"/>
    <cellStyle name="Звичайний 2 14 2 2 5 2 4" xfId="1574"/>
    <cellStyle name="Звичайний 2 14 2 2 5 3" xfId="1575"/>
    <cellStyle name="Звичайний 2 14 2 2 5 3 2" xfId="1576"/>
    <cellStyle name="Звичайний 2 14 2 2 6" xfId="1577"/>
    <cellStyle name="Звичайний 2 14 2 2 7" xfId="1578"/>
    <cellStyle name="Звичайний 2 14 2 2 8" xfId="1579"/>
    <cellStyle name="Звичайний 2 14 2 3" xfId="1580"/>
    <cellStyle name="Звичайний 2 14 2 3 2" xfId="1581"/>
    <cellStyle name="Звичайний 2 14 2 3 2 2" xfId="1582"/>
    <cellStyle name="Звичайний 2 14 2 3 2 2 2" xfId="1583"/>
    <cellStyle name="Звичайний 2 14 2 3 3" xfId="1584"/>
    <cellStyle name="Звичайний 2 14 2 4" xfId="1585"/>
    <cellStyle name="Звичайний 2 14 2 4 2" xfId="1586"/>
    <cellStyle name="Звичайний 2 14 2 5" xfId="1587"/>
    <cellStyle name="Звичайний 2 14 2 5 2" xfId="1588"/>
    <cellStyle name="Звичайний 2 14 2 5 2 2" xfId="1589"/>
    <cellStyle name="Звичайний 2 14 2 5 2 2 2" xfId="1590"/>
    <cellStyle name="Звичайний 2 14 2 5 2 3" xfId="1591"/>
    <cellStyle name="Звичайний 2 14 2 5 2 3 2" xfId="1592"/>
    <cellStyle name="Звичайний 2 14 2 5 3" xfId="1593"/>
    <cellStyle name="Звичайний 2 14 2 5 4" xfId="1594"/>
    <cellStyle name="Звичайний 2 14 2 6" xfId="1595"/>
    <cellStyle name="Звичайний 2 14 2 6 2" xfId="1596"/>
    <cellStyle name="Звичайний 2 14 2 7" xfId="1597"/>
    <cellStyle name="Звичайний 2 14 2 7 2" xfId="1598"/>
    <cellStyle name="Звичайний 2 14 3" xfId="1599"/>
    <cellStyle name="Звичайний 2 14 3 2" xfId="1600"/>
    <cellStyle name="Звичайний 2 14 3 2 2" xfId="1601"/>
    <cellStyle name="Звичайний 2 14 3 2 3" xfId="1602"/>
    <cellStyle name="Звичайний 2 14 4" xfId="1603"/>
    <cellStyle name="Звичайний 2 14 5" xfId="1604"/>
    <cellStyle name="Звичайний 2 14 6" xfId="1605"/>
    <cellStyle name="Звичайний 2 14 6 2" xfId="1606"/>
    <cellStyle name="Звичайний 2 14 6 2 2" xfId="1607"/>
    <cellStyle name="Звичайний 2 14 6 2 3" xfId="1608"/>
    <cellStyle name="Звичайний 2 14 6 2 4" xfId="1609"/>
    <cellStyle name="Звичайний 2 14 6 3" xfId="1610"/>
    <cellStyle name="Звичайний 2 14 6 3 2" xfId="1611"/>
    <cellStyle name="Звичайний 2 14 7" xfId="1612"/>
    <cellStyle name="Звичайний 2 14 8" xfId="1613"/>
    <cellStyle name="Звичайний 2 14 9" xfId="1614"/>
    <cellStyle name="Звичайний 2 15" xfId="1615"/>
    <cellStyle name="Звичайний 2 16" xfId="1616"/>
    <cellStyle name="Звичайний 2 17" xfId="1617"/>
    <cellStyle name="Звичайний 2 18" xfId="1618"/>
    <cellStyle name="Звичайний 2 19" xfId="1619"/>
    <cellStyle name="Звичайний 2 2" xfId="1620"/>
    <cellStyle name="Звичайний 2 20" xfId="1621"/>
    <cellStyle name="Звичайний 2 20 2" xfId="1622"/>
    <cellStyle name="Звичайний 2 20 2 2" xfId="1623"/>
    <cellStyle name="Звичайний 2 20 2 2 2" xfId="1624"/>
    <cellStyle name="Звичайний 2 20 2 3" xfId="1625"/>
    <cellStyle name="Звичайний 2 20 2 3 2" xfId="1626"/>
    <cellStyle name="Звичайний 2 20 3" xfId="1627"/>
    <cellStyle name="Звичайний 2 20 4" xfId="1628"/>
    <cellStyle name="Звичайний 2 21" xfId="1629"/>
    <cellStyle name="Звичайний 2 21 2" xfId="1630"/>
    <cellStyle name="Звичайний 2 22" xfId="1631"/>
    <cellStyle name="Звичайний 2 22 2" xfId="1632"/>
    <cellStyle name="Звичайний 2 23" xfId="1633"/>
    <cellStyle name="Звичайний 2 23 2" xfId="1634"/>
    <cellStyle name="Звичайний 2 23 2 2" xfId="1635"/>
    <cellStyle name="Звичайний 2 23 2 2 2" xfId="1636"/>
    <cellStyle name="Звичайний 2 23 2 2 2 2" xfId="1637"/>
    <cellStyle name="Звичайний 2 23 2 2 2 2 2" xfId="1638"/>
    <cellStyle name="Звичайний 2 23 2 2 2 2 3" xfId="1639"/>
    <cellStyle name="Звичайний 2 23 2 2 3" xfId="1640"/>
    <cellStyle name="Звичайний 2 23 2 2 4" xfId="1641"/>
    <cellStyle name="Звичайний 2 23 2 3" xfId="1642"/>
    <cellStyle name="Звичайний 2 23 2 3 2" xfId="1643"/>
    <cellStyle name="Звичайний 2 23 2 3 3" xfId="1644"/>
    <cellStyle name="Звичайний 2 23 3" xfId="1645"/>
    <cellStyle name="Звичайний 2 23 3 2" xfId="1646"/>
    <cellStyle name="Звичайний 2 23 3 2 2" xfId="1647"/>
    <cellStyle name="Звичайний 2 23 3 2 3" xfId="1648"/>
    <cellStyle name="Звичайний 2 23 4" xfId="1649"/>
    <cellStyle name="Звичайний 2 23 5" xfId="1650"/>
    <cellStyle name="Звичайний 2 24" xfId="1651"/>
    <cellStyle name="Звичайний 2 24 2" xfId="1652"/>
    <cellStyle name="Звичайний 2 24 2 2" xfId="1653"/>
    <cellStyle name="Звичайний 2 24 2 2 2" xfId="1654"/>
    <cellStyle name="Звичайний 2 24 2 2 3" xfId="1655"/>
    <cellStyle name="Звичайний 2 24 3" xfId="1656"/>
    <cellStyle name="Звичайний 2 24 4" xfId="1657"/>
    <cellStyle name="Звичайний 2 25" xfId="1658"/>
    <cellStyle name="Звичайний 2 26" xfId="1659"/>
    <cellStyle name="Звичайний 2 26 2" xfId="1660"/>
    <cellStyle name="Звичайний 2 26 3" xfId="1661"/>
    <cellStyle name="Звичайний 2 27" xfId="1662"/>
    <cellStyle name="Звичайний 2 28" xfId="1663"/>
    <cellStyle name="Звичайний 2 28 2" xfId="1664"/>
    <cellStyle name="Звичайний 2 28 3" xfId="1665"/>
    <cellStyle name="Звичайний 2 29" xfId="1666"/>
    <cellStyle name="Звичайний 2 29 2" xfId="1667"/>
    <cellStyle name="Звичайний 2 29 2 2" xfId="1668"/>
    <cellStyle name="Звичайний 2 29 2 2 2" xfId="1669"/>
    <cellStyle name="Звичайний 2 29 2 2 2 2" xfId="1670"/>
    <cellStyle name="Звичайний 2 29 2 2 2 2 2" xfId="1671"/>
    <cellStyle name="Звичайний 2 29 2 2 3" xfId="1672"/>
    <cellStyle name="Звичайний 2 29 2 3" xfId="1673"/>
    <cellStyle name="Звичайний 2 29 2 3 2" xfId="1674"/>
    <cellStyle name="Звичайний 2 29 3" xfId="1675"/>
    <cellStyle name="Звичайний 2 29 3 2" xfId="1676"/>
    <cellStyle name="Звичайний 2 29 3 2 2" xfId="1677"/>
    <cellStyle name="Звичайний 2 29 4" xfId="1678"/>
    <cellStyle name="Звичайний 2 3" xfId="1679"/>
    <cellStyle name="Звичайний 2 3 10" xfId="1680"/>
    <cellStyle name="Звичайний 2 3 11" xfId="1681"/>
    <cellStyle name="Звичайний 2 3 12" xfId="1682"/>
    <cellStyle name="Звичайний 2 3 13" xfId="1683"/>
    <cellStyle name="Звичайний 2 3 14" xfId="1684"/>
    <cellStyle name="Звичайний 2 3 15" xfId="1685"/>
    <cellStyle name="Звичайний 2 3 16" xfId="1686"/>
    <cellStyle name="Звичайний 2 3 17" xfId="1687"/>
    <cellStyle name="Звичайний 2 3 18" xfId="1688"/>
    <cellStyle name="Звичайний 2 3 19" xfId="1689"/>
    <cellStyle name="Звичайний 2 3 2" xfId="1690"/>
    <cellStyle name="Звичайний 2 3 20" xfId="1691"/>
    <cellStyle name="Звичайний 2 3 3" xfId="1692"/>
    <cellStyle name="Звичайний 2 3 4" xfId="1693"/>
    <cellStyle name="Звичайний 2 3 5" xfId="1694"/>
    <cellStyle name="Звичайний 2 3 6" xfId="1695"/>
    <cellStyle name="Звичайний 2 3 7" xfId="1696"/>
    <cellStyle name="Звичайний 2 3 8" xfId="1697"/>
    <cellStyle name="Звичайний 2 3 9" xfId="1698"/>
    <cellStyle name="Звичайний 2 30" xfId="1699"/>
    <cellStyle name="Звичайний 2 31" xfId="1700"/>
    <cellStyle name="Звичайний 2 32" xfId="1701"/>
    <cellStyle name="Звичайний 2 33" xfId="1702"/>
    <cellStyle name="Звичайний 2 4" xfId="1703"/>
    <cellStyle name="Звичайний 2 4 10" xfId="1704"/>
    <cellStyle name="Звичайний 2 4 11" xfId="1705"/>
    <cellStyle name="Звичайний 2 4 2" xfId="1706"/>
    <cellStyle name="Звичайний 2 4 3" xfId="1707"/>
    <cellStyle name="Звичайний 2 4 4" xfId="1708"/>
    <cellStyle name="Звичайний 2 4 5" xfId="1709"/>
    <cellStyle name="Звичайний 2 4 6" xfId="1710"/>
    <cellStyle name="Звичайний 2 4 7" xfId="1711"/>
    <cellStyle name="Звичайний 2 4 8" xfId="1712"/>
    <cellStyle name="Звичайний 2 4 9" xfId="1713"/>
    <cellStyle name="Звичайний 2 5" xfId="1714"/>
    <cellStyle name="Звичайний 2 5 2" xfId="1715"/>
    <cellStyle name="Звичайний 2 6" xfId="1716"/>
    <cellStyle name="Звичайний 2 6 2" xfId="1717"/>
    <cellStyle name="Звичайний 2 7" xfId="1718"/>
    <cellStyle name="Звичайний 2 7 2" xfId="1719"/>
    <cellStyle name="Звичайний 2 8" xfId="1720"/>
    <cellStyle name="Звичайний 2 8 2" xfId="1721"/>
    <cellStyle name="Звичайний 2 9" xfId="1722"/>
    <cellStyle name="Звичайний 2 9 2" xfId="1723"/>
    <cellStyle name="Звичайний 2_22.12.2020 Додатки бюджет 2021 Коди нові" xfId="1724"/>
    <cellStyle name="Звичайний 20" xfId="1725"/>
    <cellStyle name="Звичайний 3" xfId="1726"/>
    <cellStyle name="Звичайний 3 10" xfId="1727"/>
    <cellStyle name="Звичайний 3 11" xfId="1728"/>
    <cellStyle name="Звичайний 3 12" xfId="1729"/>
    <cellStyle name="Звичайний 3 13" xfId="1730"/>
    <cellStyle name="Звичайний 3 14" xfId="1731"/>
    <cellStyle name="Звичайний 3 15" xfId="1732"/>
    <cellStyle name="Звичайний 3 16" xfId="1733"/>
    <cellStyle name="Звичайний 3 17" xfId="1734"/>
    <cellStyle name="Звичайний 3 18" xfId="1735"/>
    <cellStyle name="Звичайний 3 19" xfId="1736"/>
    <cellStyle name="Звичайний 3 2" xfId="1737"/>
    <cellStyle name="Звичайний 3 20" xfId="1738"/>
    <cellStyle name="Звичайний 3 21" xfId="1739"/>
    <cellStyle name="Звичайний 3 22" xfId="1740"/>
    <cellStyle name="Звичайний 3 23" xfId="1741"/>
    <cellStyle name="Звичайний 3 24" xfId="1742"/>
    <cellStyle name="Звичайний 3 25" xfId="1743"/>
    <cellStyle name="Звичайний 3 3" xfId="1744"/>
    <cellStyle name="Звичайний 3 4" xfId="1745"/>
    <cellStyle name="Звичайний 3 5" xfId="1746"/>
    <cellStyle name="Звичайний 3 6" xfId="1747"/>
    <cellStyle name="Звичайний 3 7" xfId="1748"/>
    <cellStyle name="Звичайний 3 8" xfId="1749"/>
    <cellStyle name="Звичайний 3 9" xfId="1750"/>
    <cellStyle name="Звичайний 3_22.12.2020 Додатки бюджет 2021 Коди нові" xfId="1751"/>
    <cellStyle name="Звичайний 4" xfId="1752"/>
    <cellStyle name="Звичайний 5" xfId="1753"/>
    <cellStyle name="Звичайний 5 10" xfId="1754"/>
    <cellStyle name="Звичайний 5 11" xfId="1755"/>
    <cellStyle name="Звичайний 5 12" xfId="1756"/>
    <cellStyle name="Звичайний 5 13" xfId="1757"/>
    <cellStyle name="Звичайний 5 14" xfId="1758"/>
    <cellStyle name="Звичайний 5 15" xfId="1759"/>
    <cellStyle name="Звичайний 5 16" xfId="1760"/>
    <cellStyle name="Звичайний 5 17" xfId="1761"/>
    <cellStyle name="Звичайний 5 18" xfId="1762"/>
    <cellStyle name="Звичайний 5 19" xfId="1763"/>
    <cellStyle name="Звичайний 5 2" xfId="1764"/>
    <cellStyle name="Звичайний 5 20" xfId="1765"/>
    <cellStyle name="Звичайний 5 21" xfId="1766"/>
    <cellStyle name="Звичайний 5 22" xfId="1767"/>
    <cellStyle name="Звичайний 5 23" xfId="1768"/>
    <cellStyle name="Звичайний 5 24" xfId="1769"/>
    <cellStyle name="Звичайний 5 25" xfId="1770"/>
    <cellStyle name="Звичайний 5 3" xfId="1771"/>
    <cellStyle name="Звичайний 5 4" xfId="1772"/>
    <cellStyle name="Звичайний 5 5" xfId="1773"/>
    <cellStyle name="Звичайний 5 6" xfId="1774"/>
    <cellStyle name="Звичайний 5 7" xfId="1775"/>
    <cellStyle name="Звичайний 5 8" xfId="1776"/>
    <cellStyle name="Звичайний 5 9" xfId="1777"/>
    <cellStyle name="Звичайний 5_Прогноз" xfId="1778"/>
    <cellStyle name="Звичайний 6" xfId="1779"/>
    <cellStyle name="Звичайний 6 10" xfId="1780"/>
    <cellStyle name="Звичайний 6 10 2" xfId="1781"/>
    <cellStyle name="Звичайний 6 11" xfId="1782"/>
    <cellStyle name="Звичайний 6 11 2" xfId="1783"/>
    <cellStyle name="Звичайний 6 12" xfId="1784"/>
    <cellStyle name="Звичайний 6 12 2" xfId="1785"/>
    <cellStyle name="Звичайний 6 13" xfId="1786"/>
    <cellStyle name="Звичайний 6 13 2" xfId="1787"/>
    <cellStyle name="Звичайний 6 14" xfId="1788"/>
    <cellStyle name="Звичайний 6 14 2" xfId="1789"/>
    <cellStyle name="Звичайний 6 15" xfId="1790"/>
    <cellStyle name="Звичайний 6 15 2" xfId="1791"/>
    <cellStyle name="Звичайний 6 16" xfId="1792"/>
    <cellStyle name="Звичайний 6 16 2" xfId="1793"/>
    <cellStyle name="Звичайний 6 17" xfId="1794"/>
    <cellStyle name="Звичайний 6 17 2" xfId="1795"/>
    <cellStyle name="Звичайний 6 18" xfId="1796"/>
    <cellStyle name="Звичайний 6 18 2" xfId="1797"/>
    <cellStyle name="Звичайний 6 19" xfId="1798"/>
    <cellStyle name="Звичайний 6 2" xfId="1799"/>
    <cellStyle name="Звичайний 6 2 2" xfId="1800"/>
    <cellStyle name="Звичайний 6 3" xfId="1801"/>
    <cellStyle name="Звичайний 6 3 2" xfId="1802"/>
    <cellStyle name="Звичайний 6 4" xfId="1803"/>
    <cellStyle name="Звичайний 6 4 2" xfId="1804"/>
    <cellStyle name="Звичайний 6 5" xfId="1805"/>
    <cellStyle name="Звичайний 6 5 2" xfId="1806"/>
    <cellStyle name="Звичайний 6 6" xfId="1807"/>
    <cellStyle name="Звичайний 6 6 2" xfId="1808"/>
    <cellStyle name="Звичайний 6 7" xfId="1809"/>
    <cellStyle name="Звичайний 6 7 2" xfId="1810"/>
    <cellStyle name="Звичайний 6 8" xfId="1811"/>
    <cellStyle name="Звичайний 6 8 2" xfId="1812"/>
    <cellStyle name="Звичайний 6 9" xfId="1813"/>
    <cellStyle name="Звичайний 6 9 2" xfId="1814"/>
    <cellStyle name="Звичайний 6_Прогноз" xfId="1815"/>
    <cellStyle name="Звичайний 7" xfId="1816"/>
    <cellStyle name="Звичайний 7 2" xfId="1817"/>
    <cellStyle name="Звичайний 7_Прогноз" xfId="1818"/>
    <cellStyle name="Звичайний 8" xfId="1819"/>
    <cellStyle name="Звичайний 8 10" xfId="1820"/>
    <cellStyle name="Звичайний 8 11" xfId="1821"/>
    <cellStyle name="Звичайний 8 12" xfId="1822"/>
    <cellStyle name="Звичайний 8 13" xfId="1823"/>
    <cellStyle name="Звичайний 8 13 2" xfId="1824"/>
    <cellStyle name="Звичайний 8 14" xfId="1825"/>
    <cellStyle name="Звичайний 8 15" xfId="1826"/>
    <cellStyle name="Звичайний 8 2" xfId="1827"/>
    <cellStyle name="Звичайний 8 3" xfId="1828"/>
    <cellStyle name="Звичайний 8 4" xfId="1829"/>
    <cellStyle name="Звичайний 8 5" xfId="1830"/>
    <cellStyle name="Звичайний 8 6" xfId="1831"/>
    <cellStyle name="Звичайний 8 7" xfId="1832"/>
    <cellStyle name="Звичайний 8 8" xfId="1833"/>
    <cellStyle name="Звичайний 8 9" xfId="1834"/>
    <cellStyle name="Звичайний 8_Прогноз" xfId="1835"/>
    <cellStyle name="Звичайний 9" xfId="1836"/>
    <cellStyle name="Звичайний 9 2" xfId="1837"/>
    <cellStyle name="Звичайний 9 2 2" xfId="1838"/>
    <cellStyle name="Звичайний 9 3" xfId="1839"/>
    <cellStyle name="Звичайний 9 3 2" xfId="1840"/>
    <cellStyle name="Звичайний 9 4" xfId="1841"/>
    <cellStyle name="Звичайний 9 4 2" xfId="1842"/>
    <cellStyle name="Звичайний 9 5" xfId="1843"/>
    <cellStyle name="Звичайний 9 5 2" xfId="1844"/>
    <cellStyle name="Звичайний 9 6" xfId="1845"/>
    <cellStyle name="Звичайний 9 6 2" xfId="1846"/>
    <cellStyle name="Звичайний 9 7" xfId="1847"/>
    <cellStyle name="Звичайний 9 7 2" xfId="1848"/>
    <cellStyle name="Звичайний 9 8" xfId="1849"/>
    <cellStyle name="Звичайний 9 9" xfId="1850"/>
    <cellStyle name="Звичайний 9_Прогноз" xfId="1851"/>
    <cellStyle name="Звичайний_Додаток _ 3 зм_ни 4575" xfId="1852"/>
    <cellStyle name="Зв'язана клітинка" xfId="1853"/>
    <cellStyle name="Зв'язана клітинка 10" xfId="1854"/>
    <cellStyle name="Зв'язана клітинка 11" xfId="1855"/>
    <cellStyle name="Зв'язана клітинка 12" xfId="1856"/>
    <cellStyle name="Зв'язана клітинка 13" xfId="1857"/>
    <cellStyle name="Зв'язана клітинка 14" xfId="1858"/>
    <cellStyle name="Зв'язана клітинка 14 2" xfId="1859"/>
    <cellStyle name="Зв'язана клітинка 14 3" xfId="1860"/>
    <cellStyle name="Зв'язана клітинка 15" xfId="1861"/>
    <cellStyle name="Зв'язана клітинка 15 2" xfId="1862"/>
    <cellStyle name="Зв'язана клітинка 16" xfId="1863"/>
    <cellStyle name="Зв'язана клітинка 16 2" xfId="1864"/>
    <cellStyle name="Зв'язана клітинка 17" xfId="1865"/>
    <cellStyle name="Зв'язана клітинка 18" xfId="1866"/>
    <cellStyle name="Зв'язана клітинка 19" xfId="1867"/>
    <cellStyle name="Зв'язана клітинка 2" xfId="1868"/>
    <cellStyle name="Зв'язана клітинка 2 10" xfId="1869"/>
    <cellStyle name="Зв'язана клітинка 2 11" xfId="1870"/>
    <cellStyle name="Зв'язана клітинка 2 2" xfId="1871"/>
    <cellStyle name="Зв'язана клітинка 2 3" xfId="1872"/>
    <cellStyle name="Зв'язана клітинка 2 4" xfId="1873"/>
    <cellStyle name="Зв'язана клітинка 2 5" xfId="1874"/>
    <cellStyle name="Зв'язана клітинка 2 6" xfId="1875"/>
    <cellStyle name="Зв'язана клітинка 2 7" xfId="1876"/>
    <cellStyle name="Зв'язана клітинка 2 8" xfId="1877"/>
    <cellStyle name="Зв'язана клітинка 2 9" xfId="1878"/>
    <cellStyle name="Зв'язана клітинка 20" xfId="1879"/>
    <cellStyle name="Зв'язана клітинка 20 2" xfId="1880"/>
    <cellStyle name="Зв'язана клітинка 21" xfId="1881"/>
    <cellStyle name="Зв'язана клітинка 22" xfId="1882"/>
    <cellStyle name="Зв'язана клітинка 23" xfId="1883"/>
    <cellStyle name="Зв'язана клітинка 24" xfId="1884"/>
    <cellStyle name="Зв'язана клітинка 3" xfId="1885"/>
    <cellStyle name="Зв'язана клітинка 4" xfId="1886"/>
    <cellStyle name="Зв'язана клітинка 5" xfId="1887"/>
    <cellStyle name="Зв'язана клітинка 6" xfId="1888"/>
    <cellStyle name="Зв'язана клітинка 7" xfId="1889"/>
    <cellStyle name="Зв'язана клітинка 7 2" xfId="1890"/>
    <cellStyle name="Зв'язана клітинка 7 3" xfId="1891"/>
    <cellStyle name="Зв'язана клітинка 7 4" xfId="1892"/>
    <cellStyle name="Зв'язана клітинка 8" xfId="1893"/>
    <cellStyle name="Зв'язана клітинка 8 2" xfId="1894"/>
    <cellStyle name="Зв'язана клітинка 8 3" xfId="1895"/>
    <cellStyle name="Зв'язана клітинка 9" xfId="1896"/>
    <cellStyle name="Зв'язана клітинка 9 2" xfId="1897"/>
    <cellStyle name="Итог" xfId="1898"/>
    <cellStyle name="Итого" xfId="1899"/>
    <cellStyle name="Контрольна клітинка" xfId="1900"/>
    <cellStyle name="Контрольна клітинка 10" xfId="1901"/>
    <cellStyle name="Контрольна клітинка 11" xfId="1902"/>
    <cellStyle name="Контрольна клітинка 12" xfId="1903"/>
    <cellStyle name="Контрольна клітинка 13" xfId="1904"/>
    <cellStyle name="Контрольна клітинка 14" xfId="1905"/>
    <cellStyle name="Контрольна клітинка 14 2" xfId="1906"/>
    <cellStyle name="Контрольна клітинка 14 3" xfId="1907"/>
    <cellStyle name="Контрольна клітинка 15" xfId="1908"/>
    <cellStyle name="Контрольна клітинка 15 2" xfId="1909"/>
    <cellStyle name="Контрольна клітинка 16" xfId="1910"/>
    <cellStyle name="Контрольна клітинка 16 2" xfId="1911"/>
    <cellStyle name="Контрольна клітинка 17" xfId="1912"/>
    <cellStyle name="Контрольна клітинка 18" xfId="1913"/>
    <cellStyle name="Контрольна клітинка 19" xfId="1914"/>
    <cellStyle name="Контрольна клітинка 2" xfId="1915"/>
    <cellStyle name="Контрольна клітинка 2 10" xfId="1916"/>
    <cellStyle name="Контрольна клітинка 2 11" xfId="1917"/>
    <cellStyle name="Контрольна клітинка 2 2" xfId="1918"/>
    <cellStyle name="Контрольна клітинка 2 3" xfId="1919"/>
    <cellStyle name="Контрольна клітинка 2 4" xfId="1920"/>
    <cellStyle name="Контрольна клітинка 2 5" xfId="1921"/>
    <cellStyle name="Контрольна клітинка 2 6" xfId="1922"/>
    <cellStyle name="Контрольна клітинка 2 7" xfId="1923"/>
    <cellStyle name="Контрольна клітинка 2 8" xfId="1924"/>
    <cellStyle name="Контрольна клітинка 2 9" xfId="1925"/>
    <cellStyle name="Контрольна клітинка 20" xfId="1926"/>
    <cellStyle name="Контрольна клітинка 20 2" xfId="1927"/>
    <cellStyle name="Контрольна клітинка 21" xfId="1928"/>
    <cellStyle name="Контрольна клітинка 22" xfId="1929"/>
    <cellStyle name="Контрольна клітинка 23" xfId="1930"/>
    <cellStyle name="Контрольна клітинка 24" xfId="1931"/>
    <cellStyle name="Контрольна клітинка 3" xfId="1932"/>
    <cellStyle name="Контрольна клітинка 4" xfId="1933"/>
    <cellStyle name="Контрольна клітинка 5" xfId="1934"/>
    <cellStyle name="Контрольна клітинка 6" xfId="1935"/>
    <cellStyle name="Контрольна клітинка 7" xfId="1936"/>
    <cellStyle name="Контрольна клітинка 7 2" xfId="1937"/>
    <cellStyle name="Контрольна клітинка 7 3" xfId="1938"/>
    <cellStyle name="Контрольна клітинка 7 4" xfId="1939"/>
    <cellStyle name="Контрольна клітинка 8" xfId="1940"/>
    <cellStyle name="Контрольна клітинка 8 2" xfId="1941"/>
    <cellStyle name="Контрольна клітинка 8 3" xfId="1942"/>
    <cellStyle name="Контрольна клітинка 9" xfId="1943"/>
    <cellStyle name="Контрольна клітинка 9 2" xfId="1944"/>
    <cellStyle name="Контрольная ячейка" xfId="1945"/>
    <cellStyle name="Назва" xfId="1946"/>
    <cellStyle name="Назва 10" xfId="1947"/>
    <cellStyle name="Назва 11" xfId="1948"/>
    <cellStyle name="Назва 12" xfId="1949"/>
    <cellStyle name="Назва 13" xfId="1950"/>
    <cellStyle name="Назва 14" xfId="1951"/>
    <cellStyle name="Назва 14 2" xfId="1952"/>
    <cellStyle name="Назва 14 3" xfId="1953"/>
    <cellStyle name="Назва 15" xfId="1954"/>
    <cellStyle name="Назва 15 2" xfId="1955"/>
    <cellStyle name="Назва 16" xfId="1956"/>
    <cellStyle name="Назва 16 2" xfId="1957"/>
    <cellStyle name="Назва 17" xfId="1958"/>
    <cellStyle name="Назва 18" xfId="1959"/>
    <cellStyle name="Назва 19" xfId="1960"/>
    <cellStyle name="Назва 2" xfId="1961"/>
    <cellStyle name="Назва 2 10" xfId="1962"/>
    <cellStyle name="Назва 2 11" xfId="1963"/>
    <cellStyle name="Назва 2 2" xfId="1964"/>
    <cellStyle name="Назва 2 3" xfId="1965"/>
    <cellStyle name="Назва 2 4" xfId="1966"/>
    <cellStyle name="Назва 2 5" xfId="1967"/>
    <cellStyle name="Назва 2 6" xfId="1968"/>
    <cellStyle name="Назва 2 7" xfId="1969"/>
    <cellStyle name="Назва 2 8" xfId="1970"/>
    <cellStyle name="Назва 2 9" xfId="1971"/>
    <cellStyle name="Назва 20" xfId="1972"/>
    <cellStyle name="Назва 20 2" xfId="1973"/>
    <cellStyle name="Назва 21" xfId="1974"/>
    <cellStyle name="Назва 22" xfId="1975"/>
    <cellStyle name="Назва 23" xfId="1976"/>
    <cellStyle name="Назва 24" xfId="1977"/>
    <cellStyle name="Назва 3" xfId="1978"/>
    <cellStyle name="Назва 4" xfId="1979"/>
    <cellStyle name="Назва 5" xfId="1980"/>
    <cellStyle name="Назва 6" xfId="1981"/>
    <cellStyle name="Назва 7" xfId="1982"/>
    <cellStyle name="Назва 7 2" xfId="1983"/>
    <cellStyle name="Назва 7 3" xfId="1984"/>
    <cellStyle name="Назва 7 4" xfId="1985"/>
    <cellStyle name="Назва 8" xfId="1986"/>
    <cellStyle name="Назва 8 2" xfId="1987"/>
    <cellStyle name="Назва 8 3" xfId="1988"/>
    <cellStyle name="Назва 9" xfId="1989"/>
    <cellStyle name="Назва 9 2" xfId="1990"/>
    <cellStyle name="Название" xfId="1991"/>
    <cellStyle name="Нейтральний" xfId="1992"/>
    <cellStyle name="Нейтральный" xfId="1993"/>
    <cellStyle name="Обчислення" xfId="1994"/>
    <cellStyle name="Обчислення 10" xfId="1995"/>
    <cellStyle name="Обчислення 11" xfId="1996"/>
    <cellStyle name="Обчислення 12" xfId="1997"/>
    <cellStyle name="Обчислення 13" xfId="1998"/>
    <cellStyle name="Обчислення 14" xfId="1999"/>
    <cellStyle name="Обчислення 14 2" xfId="2000"/>
    <cellStyle name="Обчислення 14 3" xfId="2001"/>
    <cellStyle name="Обчислення 15" xfId="2002"/>
    <cellStyle name="Обчислення 15 2" xfId="2003"/>
    <cellStyle name="Обчислення 16" xfId="2004"/>
    <cellStyle name="Обчислення 16 2" xfId="2005"/>
    <cellStyle name="Обчислення 17" xfId="2006"/>
    <cellStyle name="Обчислення 18" xfId="2007"/>
    <cellStyle name="Обчислення 19" xfId="2008"/>
    <cellStyle name="Обчислення 2" xfId="2009"/>
    <cellStyle name="Обчислення 2 10" xfId="2010"/>
    <cellStyle name="Обчислення 2 11" xfId="2011"/>
    <cellStyle name="Обчислення 2 2" xfId="2012"/>
    <cellStyle name="Обчислення 2 3" xfId="2013"/>
    <cellStyle name="Обчислення 2 4" xfId="2014"/>
    <cellStyle name="Обчислення 2 5" xfId="2015"/>
    <cellStyle name="Обчислення 2 6" xfId="2016"/>
    <cellStyle name="Обчислення 2 7" xfId="2017"/>
    <cellStyle name="Обчислення 2 8" xfId="2018"/>
    <cellStyle name="Обчислення 2 9" xfId="2019"/>
    <cellStyle name="Обчислення 20" xfId="2020"/>
    <cellStyle name="Обчислення 20 2" xfId="2021"/>
    <cellStyle name="Обчислення 21" xfId="2022"/>
    <cellStyle name="Обчислення 22" xfId="2023"/>
    <cellStyle name="Обчислення 23" xfId="2024"/>
    <cellStyle name="Обчислення 24" xfId="2025"/>
    <cellStyle name="Обчислення 3" xfId="2026"/>
    <cellStyle name="Обчислення 4" xfId="2027"/>
    <cellStyle name="Обчислення 5" xfId="2028"/>
    <cellStyle name="Обчислення 6" xfId="2029"/>
    <cellStyle name="Обчислення 7" xfId="2030"/>
    <cellStyle name="Обчислення 7 2" xfId="2031"/>
    <cellStyle name="Обчислення 7 3" xfId="2032"/>
    <cellStyle name="Обчислення 7 4" xfId="2033"/>
    <cellStyle name="Обчислення 8" xfId="2034"/>
    <cellStyle name="Обчислення 8 2" xfId="2035"/>
    <cellStyle name="Обчислення 8 3" xfId="2036"/>
    <cellStyle name="Обчислення 9" xfId="2037"/>
    <cellStyle name="Обчислення 9 2" xfId="2038"/>
    <cellStyle name="Обычный" xfId="0" builtinId="0"/>
    <cellStyle name="Обычный 2" xfId="2039"/>
    <cellStyle name="Обычный 2 2" xfId="2040"/>
    <cellStyle name="Обычный 2_22.12.2020 Додатки бюджет 2021 Коди нові" xfId="2041"/>
    <cellStyle name="Обычный 3" xfId="2042"/>
    <cellStyle name="Обычный 4" xfId="2043"/>
    <cellStyle name="Обычный 5" xfId="2044"/>
    <cellStyle name="Обычный 6" xfId="2045"/>
    <cellStyle name="Обычный 7" xfId="2046"/>
    <cellStyle name="Обычный_Додатки 3,5,6 на 2021 рік для ОТГ" xfId="2047"/>
    <cellStyle name="Обычный_Додатки до бюджету 1" xfId="2048"/>
    <cellStyle name="Обычный_додатки до рішення  тип формаа (7)" xfId="2049"/>
    <cellStyle name="Обычный_додатки до рішення  типформа" xfId="2050"/>
    <cellStyle name="Підсумок" xfId="2051"/>
    <cellStyle name="Підсумок 10" xfId="2052"/>
    <cellStyle name="Підсумок 11" xfId="2053"/>
    <cellStyle name="Підсумок 12" xfId="2054"/>
    <cellStyle name="Підсумок 13" xfId="2055"/>
    <cellStyle name="Підсумок 14" xfId="2056"/>
    <cellStyle name="Підсумок 14 2" xfId="2057"/>
    <cellStyle name="Підсумок 14 3" xfId="2058"/>
    <cellStyle name="Підсумок 15" xfId="2059"/>
    <cellStyle name="Підсумок 15 2" xfId="2060"/>
    <cellStyle name="Підсумок 16" xfId="2061"/>
    <cellStyle name="Підсумок 16 2" xfId="2062"/>
    <cellStyle name="Підсумок 17" xfId="2063"/>
    <cellStyle name="Підсумок 18" xfId="2064"/>
    <cellStyle name="Підсумок 19" xfId="2065"/>
    <cellStyle name="Підсумок 2" xfId="2066"/>
    <cellStyle name="Підсумок 2 10" xfId="2067"/>
    <cellStyle name="Підсумок 2 11" xfId="2068"/>
    <cellStyle name="Підсумок 2 2" xfId="2069"/>
    <cellStyle name="Підсумок 2 3" xfId="2070"/>
    <cellStyle name="Підсумок 2 4" xfId="2071"/>
    <cellStyle name="Підсумок 2 5" xfId="2072"/>
    <cellStyle name="Підсумок 2 6" xfId="2073"/>
    <cellStyle name="Підсумок 2 7" xfId="2074"/>
    <cellStyle name="Підсумок 2 8" xfId="2075"/>
    <cellStyle name="Підсумок 2 9" xfId="2076"/>
    <cellStyle name="Підсумок 20" xfId="2077"/>
    <cellStyle name="Підсумок 20 2" xfId="2078"/>
    <cellStyle name="Підсумок 21" xfId="2079"/>
    <cellStyle name="Підсумок 22" xfId="2080"/>
    <cellStyle name="Підсумок 23" xfId="2081"/>
    <cellStyle name="Підсумок 24" xfId="2082"/>
    <cellStyle name="Підсумок 3" xfId="2083"/>
    <cellStyle name="Підсумок 4" xfId="2084"/>
    <cellStyle name="Підсумок 5" xfId="2085"/>
    <cellStyle name="Підсумок 6" xfId="2086"/>
    <cellStyle name="Підсумок 7" xfId="2087"/>
    <cellStyle name="Підсумок 7 2" xfId="2088"/>
    <cellStyle name="Підсумок 7 3" xfId="2089"/>
    <cellStyle name="Підсумок 7 4" xfId="2090"/>
    <cellStyle name="Підсумок 8" xfId="2091"/>
    <cellStyle name="Підсумок 8 2" xfId="2092"/>
    <cellStyle name="Підсумок 8 3" xfId="2093"/>
    <cellStyle name="Підсумок 9" xfId="2094"/>
    <cellStyle name="Підсумок 9 2" xfId="2095"/>
    <cellStyle name="Плохой" xfId="2096"/>
    <cellStyle name="Поганий" xfId="2097"/>
    <cellStyle name="Поганий 10" xfId="2098"/>
    <cellStyle name="Поганий 11" xfId="2099"/>
    <cellStyle name="Поганий 12" xfId="2100"/>
    <cellStyle name="Поганий 13" xfId="2101"/>
    <cellStyle name="Поганий 14" xfId="2102"/>
    <cellStyle name="Поганий 14 2" xfId="2103"/>
    <cellStyle name="Поганий 14 3" xfId="2104"/>
    <cellStyle name="Поганий 15" xfId="2105"/>
    <cellStyle name="Поганий 15 2" xfId="2106"/>
    <cellStyle name="Поганий 16" xfId="2107"/>
    <cellStyle name="Поганий 16 2" xfId="2108"/>
    <cellStyle name="Поганий 17" xfId="2109"/>
    <cellStyle name="Поганий 18" xfId="2110"/>
    <cellStyle name="Поганий 19" xfId="2111"/>
    <cellStyle name="Поганий 2" xfId="2112"/>
    <cellStyle name="Поганий 2 10" xfId="2113"/>
    <cellStyle name="Поганий 2 11" xfId="2114"/>
    <cellStyle name="Поганий 2 2" xfId="2115"/>
    <cellStyle name="Поганий 2 3" xfId="2116"/>
    <cellStyle name="Поганий 2 4" xfId="2117"/>
    <cellStyle name="Поганий 2 5" xfId="2118"/>
    <cellStyle name="Поганий 2 6" xfId="2119"/>
    <cellStyle name="Поганий 2 7" xfId="2120"/>
    <cellStyle name="Поганий 2 8" xfId="2121"/>
    <cellStyle name="Поганий 2 9" xfId="2122"/>
    <cellStyle name="Поганий 20" xfId="2123"/>
    <cellStyle name="Поганий 20 2" xfId="2124"/>
    <cellStyle name="Поганий 21" xfId="2125"/>
    <cellStyle name="Поганий 22" xfId="2126"/>
    <cellStyle name="Поганий 23" xfId="2127"/>
    <cellStyle name="Поганий 24" xfId="2128"/>
    <cellStyle name="Поганий 3" xfId="2129"/>
    <cellStyle name="Поганий 4" xfId="2130"/>
    <cellStyle name="Поганий 5" xfId="2131"/>
    <cellStyle name="Поганий 6" xfId="2132"/>
    <cellStyle name="Поганий 7" xfId="2133"/>
    <cellStyle name="Поганий 7 2" xfId="2134"/>
    <cellStyle name="Поганий 7 3" xfId="2135"/>
    <cellStyle name="Поганий 7 4" xfId="2136"/>
    <cellStyle name="Поганий 8" xfId="2137"/>
    <cellStyle name="Поганий 8 2" xfId="2138"/>
    <cellStyle name="Поганий 8 3" xfId="2139"/>
    <cellStyle name="Поганий 9" xfId="2140"/>
    <cellStyle name="Поганий 9 2" xfId="2141"/>
    <cellStyle name="Пояснение" xfId="2142"/>
    <cellStyle name="Пояснительный текст" xfId="2143"/>
    <cellStyle name="Предупреждающий текст" xfId="2144"/>
    <cellStyle name="Примечание" xfId="2145"/>
    <cellStyle name="Примечание 2" xfId="2146"/>
    <cellStyle name="Примечание_22.12.2020 Додатки бюджет 2021 Коди нові" xfId="2147"/>
    <cellStyle name="Примітка" xfId="2148"/>
    <cellStyle name="Примітка 10" xfId="2149"/>
    <cellStyle name="Примітка 11" xfId="2150"/>
    <cellStyle name="Примітка 12" xfId="2151"/>
    <cellStyle name="Примітка 13" xfId="2152"/>
    <cellStyle name="Примітка 14" xfId="2153"/>
    <cellStyle name="Примітка 14 2" xfId="2154"/>
    <cellStyle name="Примітка 14 3" xfId="2155"/>
    <cellStyle name="Примітка 15" xfId="2156"/>
    <cellStyle name="Примітка 15 2" xfId="2157"/>
    <cellStyle name="Примітка 16" xfId="2158"/>
    <cellStyle name="Примітка 16 2" xfId="2159"/>
    <cellStyle name="Примітка 17" xfId="2160"/>
    <cellStyle name="Примітка 18" xfId="2161"/>
    <cellStyle name="Примітка 19" xfId="2162"/>
    <cellStyle name="Примітка 2" xfId="2163"/>
    <cellStyle name="Примітка 2 10" xfId="2164"/>
    <cellStyle name="Примітка 2 11" xfId="2165"/>
    <cellStyle name="Примітка 2 2" xfId="2166"/>
    <cellStyle name="Примітка 2 3" xfId="2167"/>
    <cellStyle name="Примітка 2 4" xfId="2168"/>
    <cellStyle name="Примітка 2 5" xfId="2169"/>
    <cellStyle name="Примітка 2 6" xfId="2170"/>
    <cellStyle name="Примітка 2 7" xfId="2171"/>
    <cellStyle name="Примітка 2 8" xfId="2172"/>
    <cellStyle name="Примітка 2 9" xfId="2173"/>
    <cellStyle name="Примітка 20" xfId="2174"/>
    <cellStyle name="Примітка 20 2" xfId="2175"/>
    <cellStyle name="Примітка 21" xfId="2176"/>
    <cellStyle name="Примітка 22" xfId="2177"/>
    <cellStyle name="Примітка 23" xfId="2178"/>
    <cellStyle name="Примітка 24" xfId="2179"/>
    <cellStyle name="Примітка 3" xfId="2180"/>
    <cellStyle name="Примітка 4" xfId="2181"/>
    <cellStyle name="Примітка 5" xfId="2182"/>
    <cellStyle name="Примітка 6" xfId="2183"/>
    <cellStyle name="Примітка 7" xfId="2184"/>
    <cellStyle name="Примітка 7 2" xfId="2185"/>
    <cellStyle name="Примітка 7 3" xfId="2186"/>
    <cellStyle name="Примітка 7 4" xfId="2187"/>
    <cellStyle name="Примітка 7 4 2" xfId="2188"/>
    <cellStyle name="Примітка 7 4 2 2" xfId="2189"/>
    <cellStyle name="Примітка 7 4 2 3" xfId="2190"/>
    <cellStyle name="Примітка 7 4 3" xfId="2191"/>
    <cellStyle name="Примітка 7 5" xfId="2192"/>
    <cellStyle name="Примітка 7 6" xfId="2193"/>
    <cellStyle name="Примітка 8" xfId="2194"/>
    <cellStyle name="Примітка 8 2" xfId="2195"/>
    <cellStyle name="Примітка 8 3" xfId="2196"/>
    <cellStyle name="Примітка 9" xfId="2197"/>
    <cellStyle name="Примітка 9 2" xfId="2198"/>
    <cellStyle name="Проверить ячейку" xfId="2199"/>
    <cellStyle name="Результат" xfId="2200"/>
    <cellStyle name="Результат 10" xfId="2201"/>
    <cellStyle name="Результат 11" xfId="2202"/>
    <cellStyle name="Результат 12" xfId="2203"/>
    <cellStyle name="Результат 13" xfId="2204"/>
    <cellStyle name="Результат 14" xfId="2205"/>
    <cellStyle name="Результат 14 2" xfId="2206"/>
    <cellStyle name="Результат 14 3" xfId="2207"/>
    <cellStyle name="Результат 15" xfId="2208"/>
    <cellStyle name="Результат 15 2" xfId="2209"/>
    <cellStyle name="Результат 16" xfId="2210"/>
    <cellStyle name="Результат 16 2" xfId="2211"/>
    <cellStyle name="Результат 17" xfId="2212"/>
    <cellStyle name="Результат 18" xfId="2213"/>
    <cellStyle name="Результат 19" xfId="2214"/>
    <cellStyle name="Результат 2" xfId="2215"/>
    <cellStyle name="Результат 2 10" xfId="2216"/>
    <cellStyle name="Результат 2 11" xfId="2217"/>
    <cellStyle name="Результат 2 2" xfId="2218"/>
    <cellStyle name="Результат 2 3" xfId="2219"/>
    <cellStyle name="Результат 2 4" xfId="2220"/>
    <cellStyle name="Результат 2 5" xfId="2221"/>
    <cellStyle name="Результат 2 6" xfId="2222"/>
    <cellStyle name="Результат 2 7" xfId="2223"/>
    <cellStyle name="Результат 2 8" xfId="2224"/>
    <cellStyle name="Результат 2 9" xfId="2225"/>
    <cellStyle name="Результат 20" xfId="2226"/>
    <cellStyle name="Результат 20 2" xfId="2227"/>
    <cellStyle name="Результат 21" xfId="2228"/>
    <cellStyle name="Результат 22" xfId="2229"/>
    <cellStyle name="Результат 23" xfId="2230"/>
    <cellStyle name="Результат 24" xfId="2231"/>
    <cellStyle name="Результат 3" xfId="2232"/>
    <cellStyle name="Результат 4" xfId="2233"/>
    <cellStyle name="Результат 5" xfId="2234"/>
    <cellStyle name="Результат 6" xfId="2235"/>
    <cellStyle name="Результат 7" xfId="2236"/>
    <cellStyle name="Результат 7 2" xfId="2237"/>
    <cellStyle name="Результат 7 3" xfId="2238"/>
    <cellStyle name="Результат 7 4" xfId="2239"/>
    <cellStyle name="Результат 8" xfId="2240"/>
    <cellStyle name="Результат 8 2" xfId="2241"/>
    <cellStyle name="Результат 8 3" xfId="2242"/>
    <cellStyle name="Результат 9" xfId="2243"/>
    <cellStyle name="Результат 9 2" xfId="2244"/>
    <cellStyle name="Связанная ячейка" xfId="2245"/>
    <cellStyle name="Середній" xfId="2246"/>
    <cellStyle name="Середній 10" xfId="2247"/>
    <cellStyle name="Середній 11" xfId="2248"/>
    <cellStyle name="Середній 12" xfId="2249"/>
    <cellStyle name="Середній 13" xfId="2250"/>
    <cellStyle name="Середній 14" xfId="2251"/>
    <cellStyle name="Середній 14 2" xfId="2252"/>
    <cellStyle name="Середній 14 3" xfId="2253"/>
    <cellStyle name="Середній 15" xfId="2254"/>
    <cellStyle name="Середній 15 2" xfId="2255"/>
    <cellStyle name="Середній 16" xfId="2256"/>
    <cellStyle name="Середній 16 2" xfId="2257"/>
    <cellStyle name="Середній 17" xfId="2258"/>
    <cellStyle name="Середній 18" xfId="2259"/>
    <cellStyle name="Середній 19" xfId="2260"/>
    <cellStyle name="Середній 2" xfId="2261"/>
    <cellStyle name="Середній 2 10" xfId="2262"/>
    <cellStyle name="Середній 2 11" xfId="2263"/>
    <cellStyle name="Середній 2 2" xfId="2264"/>
    <cellStyle name="Середній 2 3" xfId="2265"/>
    <cellStyle name="Середній 2 4" xfId="2266"/>
    <cellStyle name="Середній 2 5" xfId="2267"/>
    <cellStyle name="Середній 2 6" xfId="2268"/>
    <cellStyle name="Середній 2 7" xfId="2269"/>
    <cellStyle name="Середній 2 8" xfId="2270"/>
    <cellStyle name="Середній 2 9" xfId="2271"/>
    <cellStyle name="Середній 20" xfId="2272"/>
    <cellStyle name="Середній 20 2" xfId="2273"/>
    <cellStyle name="Середній 21" xfId="2274"/>
    <cellStyle name="Середній 22" xfId="2275"/>
    <cellStyle name="Середній 23" xfId="2276"/>
    <cellStyle name="Середній 24" xfId="2277"/>
    <cellStyle name="Середній 3" xfId="2278"/>
    <cellStyle name="Середній 4" xfId="2279"/>
    <cellStyle name="Середній 5" xfId="2280"/>
    <cellStyle name="Середній 6" xfId="2281"/>
    <cellStyle name="Середній 7" xfId="2282"/>
    <cellStyle name="Середній 7 2" xfId="2283"/>
    <cellStyle name="Середній 7 3" xfId="2284"/>
    <cellStyle name="Середній 7 4" xfId="2285"/>
    <cellStyle name="Середній 8" xfId="2286"/>
    <cellStyle name="Середній 8 2" xfId="2287"/>
    <cellStyle name="Середній 8 3" xfId="2288"/>
    <cellStyle name="Середній 9" xfId="2289"/>
    <cellStyle name="Середній 9 2" xfId="2290"/>
    <cellStyle name="Стиль 1" xfId="2291"/>
    <cellStyle name="Текст попередження" xfId="2292"/>
    <cellStyle name="Текст попередження 10" xfId="2293"/>
    <cellStyle name="Текст попередження 11" xfId="2294"/>
    <cellStyle name="Текст попередження 12" xfId="2295"/>
    <cellStyle name="Текст попередження 13" xfId="2296"/>
    <cellStyle name="Текст попередження 14" xfId="2297"/>
    <cellStyle name="Текст попередження 14 2" xfId="2298"/>
    <cellStyle name="Текст попередження 14 3" xfId="2299"/>
    <cellStyle name="Текст попередження 15" xfId="2300"/>
    <cellStyle name="Текст попередження 15 2" xfId="2301"/>
    <cellStyle name="Текст попередження 16" xfId="2302"/>
    <cellStyle name="Текст попередження 16 2" xfId="2303"/>
    <cellStyle name="Текст попередження 17" xfId="2304"/>
    <cellStyle name="Текст попередження 18" xfId="2305"/>
    <cellStyle name="Текст попередження 19" xfId="2306"/>
    <cellStyle name="Текст попередження 2" xfId="2307"/>
    <cellStyle name="Текст попередження 2 10" xfId="2308"/>
    <cellStyle name="Текст попередження 2 11" xfId="2309"/>
    <cellStyle name="Текст попередження 2 2" xfId="2310"/>
    <cellStyle name="Текст попередження 2 3" xfId="2311"/>
    <cellStyle name="Текст попередження 2 4" xfId="2312"/>
    <cellStyle name="Текст попередження 2 5" xfId="2313"/>
    <cellStyle name="Текст попередження 2 6" xfId="2314"/>
    <cellStyle name="Текст попередження 2 7" xfId="2315"/>
    <cellStyle name="Текст попередження 2 8" xfId="2316"/>
    <cellStyle name="Текст попередження 2 9" xfId="2317"/>
    <cellStyle name="Текст попередження 20" xfId="2318"/>
    <cellStyle name="Текст попередження 20 2" xfId="2319"/>
    <cellStyle name="Текст попередження 21" xfId="2320"/>
    <cellStyle name="Текст попередження 22" xfId="2321"/>
    <cellStyle name="Текст попередження 23" xfId="2322"/>
    <cellStyle name="Текст попередження 24" xfId="2323"/>
    <cellStyle name="Текст попередження 3" xfId="2324"/>
    <cellStyle name="Текст попередження 4" xfId="2325"/>
    <cellStyle name="Текст попередження 5" xfId="2326"/>
    <cellStyle name="Текст попередження 6" xfId="2327"/>
    <cellStyle name="Текст попередження 7" xfId="2328"/>
    <cellStyle name="Текст попередження 7 2" xfId="2329"/>
    <cellStyle name="Текст попередження 7 3" xfId="2330"/>
    <cellStyle name="Текст попередження 7 4" xfId="2331"/>
    <cellStyle name="Текст попередження 8" xfId="2332"/>
    <cellStyle name="Текст попередження 8 2" xfId="2333"/>
    <cellStyle name="Текст попередження 8 3" xfId="2334"/>
    <cellStyle name="Текст попередження 9" xfId="2335"/>
    <cellStyle name="Текст попередження 9 2" xfId="2336"/>
    <cellStyle name="Текст пояснення" xfId="2337"/>
    <cellStyle name="Текст пояснення 10" xfId="2338"/>
    <cellStyle name="Текст пояснення 11" xfId="2339"/>
    <cellStyle name="Текст пояснення 12" xfId="2340"/>
    <cellStyle name="Текст пояснення 13" xfId="2341"/>
    <cellStyle name="Текст пояснення 14" xfId="2342"/>
    <cellStyle name="Текст пояснення 14 2" xfId="2343"/>
    <cellStyle name="Текст пояснення 14 3" xfId="2344"/>
    <cellStyle name="Текст пояснення 15" xfId="2345"/>
    <cellStyle name="Текст пояснення 15 2" xfId="2346"/>
    <cellStyle name="Текст пояснення 16" xfId="2347"/>
    <cellStyle name="Текст пояснення 16 2" xfId="2348"/>
    <cellStyle name="Текст пояснення 17" xfId="2349"/>
    <cellStyle name="Текст пояснення 18" xfId="2350"/>
    <cellStyle name="Текст пояснення 19" xfId="2351"/>
    <cellStyle name="Текст пояснення 2" xfId="2352"/>
    <cellStyle name="Текст пояснення 2 10" xfId="2353"/>
    <cellStyle name="Текст пояснення 2 11" xfId="2354"/>
    <cellStyle name="Текст пояснення 2 2" xfId="2355"/>
    <cellStyle name="Текст пояснення 2 3" xfId="2356"/>
    <cellStyle name="Текст пояснення 2 4" xfId="2357"/>
    <cellStyle name="Текст пояснення 2 5" xfId="2358"/>
    <cellStyle name="Текст пояснення 2 6" xfId="2359"/>
    <cellStyle name="Текст пояснення 2 7" xfId="2360"/>
    <cellStyle name="Текст пояснення 2 8" xfId="2361"/>
    <cellStyle name="Текст пояснення 2 9" xfId="2362"/>
    <cellStyle name="Текст пояснення 20" xfId="2363"/>
    <cellStyle name="Текст пояснення 20 2" xfId="2364"/>
    <cellStyle name="Текст пояснення 21" xfId="2365"/>
    <cellStyle name="Текст пояснення 22" xfId="2366"/>
    <cellStyle name="Текст пояснення 23" xfId="2367"/>
    <cellStyle name="Текст пояснення 24" xfId="2368"/>
    <cellStyle name="Текст пояснення 3" xfId="2369"/>
    <cellStyle name="Текст пояснення 4" xfId="2370"/>
    <cellStyle name="Текст пояснення 5" xfId="2371"/>
    <cellStyle name="Текст пояснення 6" xfId="2372"/>
    <cellStyle name="Текст пояснення 7" xfId="2373"/>
    <cellStyle name="Текст пояснення 7 2" xfId="2374"/>
    <cellStyle name="Текст пояснення 7 3" xfId="2375"/>
    <cellStyle name="Текст пояснення 7 4" xfId="2376"/>
    <cellStyle name="Текст пояснення 8" xfId="2377"/>
    <cellStyle name="Текст пояснення 8 2" xfId="2378"/>
    <cellStyle name="Текст пояснення 8 3" xfId="2379"/>
    <cellStyle name="Текст пояснення 9" xfId="2380"/>
    <cellStyle name="Текст пояснення 9 2" xfId="2381"/>
    <cellStyle name="Текст предупреждения" xfId="2382"/>
    <cellStyle name="Тысячи [0]_Розподіл (2)" xfId="2383"/>
    <cellStyle name="Тысячи_бюджет 1998 по клас." xfId="2384"/>
    <cellStyle name="Хороший" xfId="2385"/>
    <cellStyle name="Џђћ–…ќ’ќ›‰" xfId="238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6;&#1085;&#1086;&#1084;&#1072;&#1088;&#1100;&#1086;&#1074;&#1072;/INDEX/EVD_15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032_kiu\ed\12\23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ytrovka\&#1084;&#1086;&#1080;%20&#1076;&#1086;&#1082;&#1091;&#1084;&#1077;&#1085;&#1090;&#1080;\everyday\2000\09\2509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32KIU\WEEKLY\AINNA\ED\11\21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ytrovka\&#1084;&#1086;&#1080;%20&#1076;&#1086;&#1082;&#1091;&#1084;&#1077;&#1085;&#1090;&#1080;\000\Bodasuk_evryday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ytrovka\&#1084;&#1086;&#1080;%20&#1076;&#1086;&#1082;&#1091;&#1084;&#1077;&#1085;&#1090;&#1080;\&#1047;&#1042;I&#1058;&#1053;I&#1057;&#1058;&#1068;\MODEL\2004\05\_mod04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ytrovka\&#1084;&#1086;&#1080;%20&#1076;&#1086;&#1082;&#1091;&#1084;&#1077;&#1085;&#1090;&#1080;\&#1055;&#1086;&#1085;&#1086;&#1084;&#1072;&#1088;&#1100;&#1086;&#1074;&#1072;\INDEX\EVD_15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ytrovka\&#1084;&#1086;&#1080;%20&#1076;&#1086;&#1082;&#1091;&#1084;&#1077;&#1085;&#1090;&#1080;\analiz\PLAN\2005\BUDGET\&#1056;&#1040;&#1049;&#1054;&#1053;&#1048;\MISOB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80.55.250\dep2010\&#1055;&#1086;&#1085;&#1086;&#1084;&#1072;&#1088;&#1100;&#1086;&#1074;&#1072;\INDEX\EVD_15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000-OLAP2\USERS10\&#1047;&#1042;&#1030;&#1058;&#1053;&#1030;&#1057;&#1058;&#1068;\&#1065;&#1054;&#1044;&#1045;&#1053;&#1050;&#1040;\08\Bodasuk_evryday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ytrovka\&#1084;&#1086;&#1080;%20&#1076;&#1086;&#1082;&#1091;&#1084;&#1077;&#1085;&#1090;&#1080;\50_05_Max_Plat\2006\2006_12\_070101_max_up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ytrovka\&#1084;&#1086;&#1080;%20&#1076;&#1086;&#1082;&#1091;&#1084;&#1077;&#1085;&#1090;&#1080;\29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ytrovka\&#1084;&#1086;&#1080;%20&#1076;&#1086;&#1082;&#1091;&#1084;&#1077;&#1085;&#1090;&#1080;\&#1052;&#1086;&#1080;%20&#1076;&#1086;&#1082;&#1091;&#1084;&#1077;&#1085;&#1090;&#1099;\vera\2_&#1072;&#1085;&#1072;&#1083;&#1080;&#1079;\&#1065;&#1054;&#1076;&#1077;&#1085;&#1082;&#1072;\&#1055;&#1045;&#1063;&#1040;&#1058;&#1068;\vera\&#1040;&#1085;&#1072;&#1083;&#1080;&#1079;&#1056;&#1077;&#1075;&#1080;&#1086;&#1085;\&#1045;&#1044;&#1085;&#1072;&#1096;&#1072;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ytrovka\&#1084;&#1086;&#1080;%20&#1076;&#1086;&#1082;&#1091;&#1084;&#1077;&#1085;&#1090;&#1080;\2006\minimiz\6m2006\Minimizator_9m_ol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ер"/>
      <sheetName val="Reg"/>
      <sheetName val="Tax"/>
      <sheetName val="T(з)"/>
      <sheetName val="Т(м)"/>
      <sheetName val="T(д)"/>
      <sheetName val="R(з)"/>
      <sheetName val="R(м)"/>
      <sheetName val="R(v)"/>
      <sheetName val="R(приб)"/>
      <sheetName val="R(ПДВ)"/>
      <sheetName val="R(АЗз)"/>
      <sheetName val="R(АЗс)"/>
      <sheetName val="Факт"/>
      <sheetName val="mD"/>
      <sheetName val="mZ"/>
      <sheetName val="Лист1"/>
      <sheetName val="Лист2"/>
      <sheetName val="Лист3"/>
    </sheetNames>
    <sheetDataSet>
      <sheetData sheetId="0" refreshError="1">
        <row r="34">
          <cell r="N34" t="str">
            <v>15.01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ПлатежиМіс (-газ)"/>
      <sheetName val="ДБ-ЗагСпецМ (Норбаз)"/>
      <sheetName val="ЗДМмісяць"/>
      <sheetName val="ПлатежиРік (-газ)"/>
      <sheetName val="ДБ-ЗагСпецРік (Норбаз)"/>
      <sheetName val="ЗДМРік"/>
      <sheetName val="ПлатОблРік"/>
      <sheetName val="ПлатОблMis"/>
      <sheetName val="ДБ-ЗагСпецРік (Заст)"/>
      <sheetName val="ДБ-ЗагСпецМ (Заст)"/>
      <sheetName val="ПлатежиРік (-газ) (2)"/>
      <sheetName val="ПлатежиМіс (-газ) (2)"/>
      <sheetName val="ЗДМмісяць (2)"/>
      <sheetName val="ДБ-ЗагСпецРік (Норбаз) (МФ)"/>
      <sheetName val="ДБ-ЗагСпецМ (Норбаз) (МФ)"/>
      <sheetName val="НаказДПА"/>
      <sheetName val="розпис"/>
      <sheetName val="РозписОбл"/>
      <sheetName val="Исход ЗФ"/>
      <sheetName val="Исход СФ "/>
      <sheetName val="Надх"/>
      <sheetName val="контроль"/>
      <sheetName val="Начни с меня"/>
      <sheetName val="Авто"/>
      <sheetName val="Звіт"/>
    </sheetNames>
    <sheetDataSet>
      <sheetData sheetId="0" refreshError="1"/>
      <sheetData sheetId="1" refreshError="1"/>
      <sheetData sheetId="2" refreshError="1">
        <row r="9">
          <cell r="A9">
            <v>1</v>
          </cell>
        </row>
        <row r="10">
          <cell r="A10" t="str">
            <v>АР Крим</v>
          </cell>
        </row>
        <row r="11">
          <cell r="A11" t="str">
            <v>Вінницька</v>
          </cell>
        </row>
        <row r="12">
          <cell r="A12" t="str">
            <v>Волинська</v>
          </cell>
        </row>
        <row r="13">
          <cell r="A13" t="str">
            <v>Дніпропетровська</v>
          </cell>
        </row>
        <row r="14">
          <cell r="A14" t="str">
            <v>Донецька</v>
          </cell>
        </row>
        <row r="15">
          <cell r="A15" t="str">
            <v xml:space="preserve">Житомирська </v>
          </cell>
        </row>
        <row r="16">
          <cell r="A16" t="str">
            <v xml:space="preserve">Закарпатська </v>
          </cell>
        </row>
        <row r="17">
          <cell r="A17" t="str">
            <v xml:space="preserve">Запорізька </v>
          </cell>
        </row>
        <row r="18">
          <cell r="A18" t="str">
            <v>Івано-Франківська</v>
          </cell>
        </row>
        <row r="19">
          <cell r="A19" t="str">
            <v xml:space="preserve">Київська </v>
          </cell>
        </row>
        <row r="20">
          <cell r="A20" t="str">
            <v>Кіровоградська</v>
          </cell>
        </row>
        <row r="21">
          <cell r="A21" t="str">
            <v xml:space="preserve">Луганська </v>
          </cell>
        </row>
        <row r="22">
          <cell r="A22" t="str">
            <v xml:space="preserve">Львівська </v>
          </cell>
        </row>
        <row r="23">
          <cell r="A23" t="str">
            <v xml:space="preserve">Миколаївська </v>
          </cell>
        </row>
        <row r="24">
          <cell r="A24" t="str">
            <v>Одеська</v>
          </cell>
        </row>
        <row r="25">
          <cell r="A25" t="str">
            <v>Полтавська</v>
          </cell>
        </row>
        <row r="26">
          <cell r="A26" t="str">
            <v>Рівненська</v>
          </cell>
        </row>
        <row r="27">
          <cell r="A27" t="str">
            <v xml:space="preserve">Сумська </v>
          </cell>
        </row>
        <row r="28">
          <cell r="A28" t="str">
            <v xml:space="preserve">Тернопільська </v>
          </cell>
        </row>
        <row r="29">
          <cell r="A29" t="str">
            <v>Харківська</v>
          </cell>
        </row>
        <row r="30">
          <cell r="A30" t="str">
            <v xml:space="preserve">Херсонська </v>
          </cell>
        </row>
        <row r="31">
          <cell r="A31" t="str">
            <v xml:space="preserve">Хмельницька </v>
          </cell>
        </row>
        <row r="32">
          <cell r="A32" t="str">
            <v xml:space="preserve">Черкаська </v>
          </cell>
        </row>
        <row r="33">
          <cell r="A33" t="str">
            <v>Чернівецька</v>
          </cell>
        </row>
        <row r="34">
          <cell r="A34" t="str">
            <v>Чернігівська</v>
          </cell>
        </row>
        <row r="35">
          <cell r="A35" t="str">
            <v>м.Київ</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ИсхОбл"/>
    </sheetNames>
    <sheetDataSet>
      <sheetData sheetId="0" refreshError="1">
        <row r="9">
          <cell r="D9">
            <v>722260.08</v>
          </cell>
          <cell r="F9">
            <v>708678.96499999997</v>
          </cell>
          <cell r="H9">
            <v>300403</v>
          </cell>
          <cell r="J9">
            <v>303348.99911000003</v>
          </cell>
        </row>
        <row r="10">
          <cell r="D10">
            <v>370924.64</v>
          </cell>
          <cell r="F10">
            <v>391001.64500000002</v>
          </cell>
          <cell r="H10">
            <v>245934</v>
          </cell>
          <cell r="J10">
            <v>245531.70048</v>
          </cell>
        </row>
        <row r="11">
          <cell r="D11">
            <v>216118.12</v>
          </cell>
          <cell r="F11">
            <v>286660.99</v>
          </cell>
          <cell r="H11">
            <v>143674</v>
          </cell>
          <cell r="J11">
            <v>194900.3689</v>
          </cell>
        </row>
        <row r="12">
          <cell r="D12">
            <v>1407550</v>
          </cell>
          <cell r="F12">
            <v>1485938.8220000002</v>
          </cell>
          <cell r="H12">
            <v>850322</v>
          </cell>
          <cell r="J12">
            <v>829357.81031999993</v>
          </cell>
        </row>
        <row r="13">
          <cell r="D13">
            <v>2001860.8</v>
          </cell>
          <cell r="F13">
            <v>2058033.882</v>
          </cell>
          <cell r="H13">
            <v>1324304</v>
          </cell>
          <cell r="J13">
            <v>1199444.1136899998</v>
          </cell>
        </row>
        <row r="14">
          <cell r="D14">
            <v>312820.12</v>
          </cell>
          <cell r="F14">
            <v>327044.99400000001</v>
          </cell>
          <cell r="H14">
            <v>224102</v>
          </cell>
          <cell r="J14">
            <v>215669.62339999998</v>
          </cell>
        </row>
        <row r="15">
          <cell r="D15">
            <v>254897.88</v>
          </cell>
          <cell r="F15">
            <v>265284.62800000003</v>
          </cell>
          <cell r="H15">
            <v>162833</v>
          </cell>
          <cell r="J15">
            <v>153855.85998000001</v>
          </cell>
        </row>
        <row r="16">
          <cell r="D16">
            <v>880061.6</v>
          </cell>
          <cell r="F16">
            <v>972937.60599999991</v>
          </cell>
          <cell r="H16">
            <v>585827</v>
          </cell>
          <cell r="J16">
            <v>602984.51368000009</v>
          </cell>
        </row>
        <row r="17">
          <cell r="D17">
            <v>430570.6</v>
          </cell>
          <cell r="F17">
            <v>411851.97700000001</v>
          </cell>
          <cell r="H17">
            <v>333724</v>
          </cell>
          <cell r="J17">
            <v>289894.68078999995</v>
          </cell>
        </row>
        <row r="18">
          <cell r="D18">
            <v>626007.19999999995</v>
          </cell>
          <cell r="F18">
            <v>595541.05300000007</v>
          </cell>
          <cell r="H18">
            <v>452262</v>
          </cell>
          <cell r="J18">
            <v>376384.05763999996</v>
          </cell>
        </row>
        <row r="19">
          <cell r="D19">
            <v>286933.68</v>
          </cell>
          <cell r="F19">
            <v>272937.163</v>
          </cell>
          <cell r="H19">
            <v>198577</v>
          </cell>
          <cell r="J19">
            <v>171298.86814000001</v>
          </cell>
        </row>
        <row r="20">
          <cell r="D20">
            <v>744628.72</v>
          </cell>
          <cell r="F20">
            <v>681472.35899999994</v>
          </cell>
          <cell r="H20">
            <v>480065</v>
          </cell>
          <cell r="J20">
            <v>395531.36479999998</v>
          </cell>
        </row>
        <row r="21">
          <cell r="D21">
            <v>973580.46</v>
          </cell>
          <cell r="F21">
            <v>1030925.8180000001</v>
          </cell>
          <cell r="H21">
            <v>749611</v>
          </cell>
          <cell r="J21">
            <v>730177.43311999994</v>
          </cell>
        </row>
        <row r="22">
          <cell r="D22">
            <v>406577.4</v>
          </cell>
          <cell r="F22">
            <v>452547.30300000001</v>
          </cell>
          <cell r="H22">
            <v>287875</v>
          </cell>
          <cell r="J22">
            <v>293426.48650999996</v>
          </cell>
        </row>
        <row r="23">
          <cell r="D23">
            <v>1061496.3999999999</v>
          </cell>
          <cell r="F23">
            <v>1132998.615</v>
          </cell>
          <cell r="H23">
            <v>697430</v>
          </cell>
          <cell r="J23">
            <v>708296.23404999997</v>
          </cell>
        </row>
        <row r="24">
          <cell r="D24">
            <v>1330480.68</v>
          </cell>
          <cell r="F24">
            <v>1227688.3290000001</v>
          </cell>
          <cell r="H24">
            <v>1130395</v>
          </cell>
          <cell r="J24">
            <v>991683.45705000008</v>
          </cell>
        </row>
        <row r="25">
          <cell r="D25">
            <v>266965.40000000002</v>
          </cell>
          <cell r="F25">
            <v>237275.921</v>
          </cell>
          <cell r="H25">
            <v>191157</v>
          </cell>
          <cell r="J25">
            <v>145179.56718000001</v>
          </cell>
        </row>
        <row r="26">
          <cell r="D26">
            <v>522546.2</v>
          </cell>
          <cell r="F26">
            <v>679070.99100000004</v>
          </cell>
          <cell r="H26">
            <v>402777</v>
          </cell>
          <cell r="J26">
            <v>530187.58403999999</v>
          </cell>
        </row>
        <row r="27">
          <cell r="D27">
            <v>195895.48</v>
          </cell>
          <cell r="F27">
            <v>187643.03099999999</v>
          </cell>
          <cell r="H27">
            <v>131938</v>
          </cell>
          <cell r="J27">
            <v>113490.58703</v>
          </cell>
        </row>
        <row r="28">
          <cell r="D28">
            <v>1566588.32</v>
          </cell>
          <cell r="F28">
            <v>1427244.463</v>
          </cell>
          <cell r="H28">
            <v>1195888</v>
          </cell>
          <cell r="J28">
            <v>984817.76769000001</v>
          </cell>
        </row>
        <row r="29">
          <cell r="D29">
            <v>259141.64</v>
          </cell>
          <cell r="F29">
            <v>241573.45299999998</v>
          </cell>
          <cell r="H29">
            <v>168118</v>
          </cell>
          <cell r="J29">
            <v>128503.45629</v>
          </cell>
        </row>
        <row r="30">
          <cell r="D30">
            <v>313822.64</v>
          </cell>
          <cell r="F30">
            <v>278089.11</v>
          </cell>
          <cell r="H30">
            <v>210966</v>
          </cell>
          <cell r="J30">
            <v>163079.07514999999</v>
          </cell>
        </row>
        <row r="31">
          <cell r="D31">
            <v>517633.96</v>
          </cell>
          <cell r="F31">
            <v>454034.429</v>
          </cell>
          <cell r="H31">
            <v>398267</v>
          </cell>
          <cell r="J31">
            <v>309339.63409999997</v>
          </cell>
        </row>
        <row r="32">
          <cell r="D32">
            <v>175719.46</v>
          </cell>
          <cell r="F32">
            <v>173179.59600000002</v>
          </cell>
          <cell r="H32">
            <v>108264</v>
          </cell>
          <cell r="J32">
            <v>94907.198210000002</v>
          </cell>
        </row>
        <row r="33">
          <cell r="D33">
            <v>451939.76</v>
          </cell>
          <cell r="F33">
            <v>525049.49100000004</v>
          </cell>
          <cell r="H33">
            <v>347925</v>
          </cell>
          <cell r="J33">
            <v>398246.22037</v>
          </cell>
        </row>
        <row r="34">
          <cell r="D34">
            <v>3772399.38</v>
          </cell>
          <cell r="F34">
            <v>4470366.45</v>
          </cell>
          <cell r="H34">
            <v>2265714</v>
          </cell>
          <cell r="J34">
            <v>2175668.9136699997</v>
          </cell>
        </row>
        <row r="35">
          <cell r="D35">
            <v>140578.38</v>
          </cell>
          <cell r="F35">
            <v>173062.55499999999</v>
          </cell>
          <cell r="H35">
            <v>82496</v>
          </cell>
          <cell r="J35">
            <v>99004.026769999997</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Платеж місяць (фонди)"/>
      <sheetName val="ЗДМмісяць"/>
      <sheetName val="ДБ-ЗагСпецМ (Норбаз)"/>
      <sheetName val="ПлатОблMis"/>
      <sheetName val="Платеж Рік (фонди)"/>
      <sheetName val="ЗДМРік"/>
      <sheetName val="ДБ-ЗагСпецРік (Норбаз)"/>
      <sheetName val="ПлатОблРік"/>
      <sheetName val="Платеж місяць (МФ)"/>
      <sheetName val="Платеж Рік (МФ)"/>
      <sheetName val="НаказДПА"/>
      <sheetName val="розпис"/>
      <sheetName val="РозписОбл"/>
      <sheetName val="Надх"/>
      <sheetName val="Исход ЗФ"/>
      <sheetName val="Исход СФ "/>
      <sheetName val="контроль"/>
      <sheetName val="Начни с меня"/>
      <sheetName val="Авто"/>
    </sheetNames>
    <sheetDataSet>
      <sheetData sheetId="0"/>
      <sheetData sheetId="1"/>
      <sheetData sheetId="2"/>
      <sheetData sheetId="3"/>
      <sheetData sheetId="4"/>
      <sheetData sheetId="5" refreshError="1">
        <row r="9">
          <cell r="E9">
            <v>6</v>
          </cell>
          <cell r="I9" t="str">
            <v>9</v>
          </cell>
        </row>
        <row r="10">
          <cell r="E10">
            <v>20111.171859999886</v>
          </cell>
          <cell r="I10">
            <v>539881.6</v>
          </cell>
        </row>
        <row r="11">
          <cell r="E11">
            <v>14906.911580000073</v>
          </cell>
          <cell r="I11">
            <v>372757.2</v>
          </cell>
        </row>
        <row r="12">
          <cell r="E12">
            <v>15295.856880000036</v>
          </cell>
          <cell r="I12">
            <v>167851.80000000002</v>
          </cell>
        </row>
        <row r="13">
          <cell r="E13">
            <v>86691.022290000226</v>
          </cell>
          <cell r="I13">
            <v>1386778.4000000001</v>
          </cell>
        </row>
        <row r="14">
          <cell r="E14">
            <v>-127008.20098999981</v>
          </cell>
          <cell r="I14">
            <v>1760473.1</v>
          </cell>
        </row>
        <row r="15">
          <cell r="E15">
            <v>22737.057430000161</v>
          </cell>
          <cell r="I15">
            <v>278777.90000000002</v>
          </cell>
        </row>
        <row r="16">
          <cell r="E16">
            <v>27061.254900000058</v>
          </cell>
          <cell r="I16">
            <v>193551.6</v>
          </cell>
        </row>
        <row r="17">
          <cell r="E17">
            <v>4682.4381499998271</v>
          </cell>
          <cell r="I17">
            <v>800151.60000000009</v>
          </cell>
        </row>
        <row r="18">
          <cell r="E18">
            <v>20140.296130000032</v>
          </cell>
          <cell r="I18">
            <v>298861.7</v>
          </cell>
        </row>
        <row r="19">
          <cell r="E19">
            <v>54604.83993999986</v>
          </cell>
          <cell r="I19">
            <v>636018.79999999993</v>
          </cell>
        </row>
        <row r="20">
          <cell r="E20">
            <v>7118.9591800000053</v>
          </cell>
          <cell r="I20">
            <v>142276.5</v>
          </cell>
        </row>
        <row r="21">
          <cell r="E21">
            <v>-15243.14877999993</v>
          </cell>
          <cell r="I21">
            <v>944201.8</v>
          </cell>
        </row>
        <row r="22">
          <cell r="E22">
            <v>45908.062750000274</v>
          </cell>
          <cell r="I22">
            <v>918894.20000000007</v>
          </cell>
        </row>
        <row r="23">
          <cell r="E23">
            <v>17334.944630000042</v>
          </cell>
          <cell r="I23">
            <v>359563.3</v>
          </cell>
        </row>
        <row r="24">
          <cell r="E24">
            <v>-1955.083299999591</v>
          </cell>
          <cell r="I24">
            <v>1143362.9000000001</v>
          </cell>
        </row>
        <row r="25">
          <cell r="E25">
            <v>-79894.369059999473</v>
          </cell>
          <cell r="I25">
            <v>1657050.6999999997</v>
          </cell>
        </row>
        <row r="26">
          <cell r="E26">
            <v>17095.404120000079</v>
          </cell>
          <cell r="I26">
            <v>288969.5</v>
          </cell>
        </row>
        <row r="27">
          <cell r="E27">
            <v>-31486.740209999727</v>
          </cell>
          <cell r="I27">
            <v>725720.10000000009</v>
          </cell>
        </row>
        <row r="28">
          <cell r="E28">
            <v>13914.171180000005</v>
          </cell>
          <cell r="I28">
            <v>159325.9</v>
          </cell>
        </row>
        <row r="29">
          <cell r="E29">
            <v>33790.021050000098</v>
          </cell>
          <cell r="I29">
            <v>1906524.8</v>
          </cell>
        </row>
        <row r="30">
          <cell r="E30">
            <v>-3704.5275200000033</v>
          </cell>
          <cell r="I30">
            <v>302457.5</v>
          </cell>
        </row>
        <row r="31">
          <cell r="E31">
            <v>14873.102710000123</v>
          </cell>
          <cell r="I31">
            <v>272185.30000000005</v>
          </cell>
        </row>
        <row r="32">
          <cell r="E32">
            <v>26082.531920000096</v>
          </cell>
          <cell r="I32">
            <v>313676.3</v>
          </cell>
        </row>
        <row r="33">
          <cell r="E33">
            <v>23213.836290000065</v>
          </cell>
          <cell r="I33">
            <v>132336.40000000002</v>
          </cell>
        </row>
        <row r="34">
          <cell r="E34">
            <v>13506.143180000014</v>
          </cell>
          <cell r="I34">
            <v>661116.69999999995</v>
          </cell>
        </row>
        <row r="35">
          <cell r="E35">
            <v>3247.2557699996978</v>
          </cell>
          <cell r="I35">
            <v>7479288.0999999996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Пер"/>
      <sheetName val="Reg"/>
      <sheetName val="Tax"/>
      <sheetName val="T(з)"/>
      <sheetName val="T(д)"/>
      <sheetName val="R(з)"/>
      <sheetName val="R(д)"/>
      <sheetName val="А0"/>
      <sheetName val="А1"/>
      <sheetName val="Авсього"/>
      <sheetName val="Алк"/>
      <sheetName val="Наф"/>
      <sheetName val="Позики(1270)"/>
      <sheetName val="Газ"/>
      <sheetName val="Факт"/>
      <sheetName val="mD"/>
      <sheetName val="mZ"/>
      <sheetName val="Диаграмма1"/>
      <sheetName val="Рейтинг"/>
    </sheetNames>
    <sheetDataSet>
      <sheetData sheetId="0" refreshError="1">
        <row r="33">
          <cell r="N33" t="str">
            <v>СЕРПЕНЬ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Данные"/>
      <sheetName val="D"/>
      <sheetName val="Налоги"/>
      <sheetName val="A4"/>
      <sheetName val="Области"/>
      <sheetName val="Отрасли"/>
      <sheetName val="Налоги-Области "/>
      <sheetName val="Налоги-Отрасли"/>
      <sheetName val="Области-Отрасли"/>
      <sheetName val="Неуплата-Налоги"/>
      <sheetName val="Неуплата-Области"/>
      <sheetName val="Vibor"/>
      <sheetName val="основная(1)"/>
    </sheetNames>
    <sheetDataSet>
      <sheetData sheetId="0"/>
      <sheetData sheetId="1" refreshError="1">
        <row r="7">
          <cell r="AC7" t="str">
            <v>2004</v>
          </cell>
        </row>
        <row r="8">
          <cell r="AC8" t="str">
            <v>до ДЕРЖАВНОГО бюджету</v>
          </cell>
        </row>
        <row r="9">
          <cell r="AC9" t="str">
            <v>СІЧЕНЬ-ТРАВЕНЬ</v>
          </cell>
        </row>
      </sheetData>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Пер"/>
      <sheetName val="Reg"/>
      <sheetName val="Tax"/>
      <sheetName val="T(з)"/>
      <sheetName val="Т(м)"/>
      <sheetName val="T(д)"/>
      <sheetName val="R(з)"/>
      <sheetName val="R(м)"/>
      <sheetName val="R(v)"/>
      <sheetName val="R(приб)"/>
      <sheetName val="R(ПДВ)"/>
      <sheetName val="R(АЗз)"/>
      <sheetName val="R(АЗс)"/>
      <sheetName val="Факт"/>
      <sheetName val="mD"/>
      <sheetName val="mZ"/>
      <sheetName val="Лист1"/>
      <sheetName val="Лист2"/>
      <sheetName val="Лист3"/>
    </sheetNames>
    <sheetDataSet>
      <sheetData sheetId="0" refreshError="1">
        <row r="34">
          <cell r="N34" t="str">
            <v>15.01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Под_МБ"/>
      <sheetName val="Всього місцбюджет"/>
      <sheetName val="ЗФ місцбюджет"/>
      <sheetName val="СФ місцбюджет"/>
      <sheetName val="110100"/>
      <sheetName val="110200"/>
      <sheetName val="130100"/>
      <sheetName val="130300"/>
      <sheetName val="130500"/>
      <sheetName val="130501"/>
      <sheetName val="130502"/>
      <sheetName val="140601"/>
      <sheetName val="140609"/>
      <sheetName val="140611"/>
      <sheetName val="140700"/>
      <sheetName val="160100"/>
      <sheetName val="160400"/>
      <sheetName val="160500"/>
      <sheetName val="160501"/>
      <sheetName val="160502"/>
      <sheetName val="210805"/>
      <sheetName val="230301"/>
      <sheetName val="240603"/>
      <sheetName val="120200"/>
      <sheetName val="140715"/>
      <sheetName val="500800"/>
      <sheetName val="ДПА"/>
      <sheetName val="ум"/>
      <sheetName val="Пер"/>
    </sheetNames>
    <sheetDataSet>
      <sheetData sheetId="0"/>
      <sheetData sheetId="1"/>
      <sheetData sheetId="2"/>
      <sheetData sheetId="3"/>
      <sheetData sheetId="4" refreshError="1">
        <row r="8">
          <cell r="R8">
            <v>6602.8533333333326</v>
          </cell>
        </row>
      </sheetData>
      <sheetData sheetId="5" refreshError="1">
        <row r="8">
          <cell r="R8">
            <v>6.34</v>
          </cell>
        </row>
      </sheetData>
      <sheetData sheetId="6" refreshError="1">
        <row r="8">
          <cell r="R8">
            <v>38.35</v>
          </cell>
        </row>
      </sheetData>
      <sheetData sheetId="7" refreshError="1">
        <row r="8">
          <cell r="R8">
            <v>0</v>
          </cell>
        </row>
      </sheetData>
      <sheetData sheetId="8" refreshError="1">
        <row r="8">
          <cell r="R8">
            <v>453.50666666666666</v>
          </cell>
        </row>
      </sheetData>
      <sheetData sheetId="9" refreshError="1">
        <row r="8">
          <cell r="R8">
            <v>299.36</v>
          </cell>
        </row>
      </sheetData>
      <sheetData sheetId="10" refreshError="1">
        <row r="8">
          <cell r="R8">
            <v>154.14666666666668</v>
          </cell>
        </row>
      </sheetData>
      <sheetData sheetId="11" refreshError="1">
        <row r="8">
          <cell r="R8">
            <v>10.199999999999999</v>
          </cell>
        </row>
      </sheetData>
      <sheetData sheetId="12" refreshError="1">
        <row r="8">
          <cell r="R8">
            <v>0</v>
          </cell>
        </row>
      </sheetData>
      <sheetData sheetId="13" refreshError="1">
        <row r="8">
          <cell r="R8">
            <v>234.99101194318058</v>
          </cell>
        </row>
      </sheetData>
      <sheetData sheetId="14" refreshError="1">
        <row r="8">
          <cell r="R8">
            <v>107.07</v>
          </cell>
        </row>
      </sheetData>
      <sheetData sheetId="15" refreshError="1">
        <row r="8">
          <cell r="R8">
            <v>269.82</v>
          </cell>
        </row>
      </sheetData>
      <sheetData sheetId="16" refreshError="1">
        <row r="8">
          <cell r="R8">
            <v>32.83</v>
          </cell>
        </row>
      </sheetData>
      <sheetData sheetId="17" refreshError="1">
        <row r="8">
          <cell r="R8">
            <v>816.96999999999991</v>
          </cell>
        </row>
      </sheetData>
      <sheetData sheetId="18" refreshError="1">
        <row r="8">
          <cell r="R8">
            <v>503.56</v>
          </cell>
        </row>
      </sheetData>
      <sheetData sheetId="19" refreshError="1">
        <row r="8">
          <cell r="R8">
            <v>313.41000000000003</v>
          </cell>
        </row>
      </sheetData>
      <sheetData sheetId="20" refreshError="1">
        <row r="8">
          <cell r="R8">
            <v>0</v>
          </cell>
        </row>
      </sheetData>
      <sheetData sheetId="21" refreshError="1">
        <row r="8">
          <cell r="R8">
            <v>0</v>
          </cell>
        </row>
      </sheetData>
      <sheetData sheetId="22" refreshError="1">
        <row r="8">
          <cell r="R8">
            <v>6.33</v>
          </cell>
        </row>
      </sheetData>
      <sheetData sheetId="23"/>
      <sheetData sheetId="24"/>
      <sheetData sheetId="25"/>
      <sheetData sheetId="26"/>
      <sheetData sheetId="27"/>
      <sheetData sheetId="2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Пер"/>
      <sheetName val="Reg"/>
      <sheetName val="Tax"/>
      <sheetName val="T(з)"/>
      <sheetName val="Т(м)"/>
      <sheetName val="T(д)"/>
      <sheetName val="R(з)"/>
      <sheetName val="R(м)"/>
      <sheetName val="R(v)"/>
      <sheetName val="R(приб)"/>
      <sheetName val="R(ПДВ)"/>
      <sheetName val="R(АЗз)"/>
      <sheetName val="R(АЗс)"/>
      <sheetName val="Факт"/>
      <sheetName val="mD"/>
      <sheetName val="mZ"/>
      <sheetName val="110100"/>
      <sheetName val="240603"/>
    </sheetNames>
    <sheetDataSet>
      <sheetData sheetId="0" refreshError="1">
        <row r="34">
          <cell r="N34" t="str">
            <v>15.01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Пер"/>
      <sheetName val="Reg"/>
      <sheetName val="Tax"/>
      <sheetName val="T(з)"/>
      <sheetName val="T(д)"/>
      <sheetName val="R(з)"/>
      <sheetName val="R(д)"/>
      <sheetName val="А0"/>
      <sheetName val="А1"/>
      <sheetName val="Авсього"/>
      <sheetName val="Алк"/>
      <sheetName val="Наф"/>
      <sheetName val="Позики(1270)"/>
      <sheetName val="Газ"/>
      <sheetName val="Факт"/>
      <sheetName val="mD"/>
      <sheetName val="mZ"/>
      <sheetName val="вихідні_середньоденні"/>
    </sheetNames>
    <sheetDataSet>
      <sheetData sheetId="0" refreshError="1">
        <row r="33">
          <cell r="N33" t="str">
            <v>СЕРПЕНЬ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Области"/>
      <sheetName val="Украина"/>
      <sheetName val="reg"/>
      <sheetName val="ua"/>
      <sheetName val="Пер"/>
    </sheetNames>
    <sheetDataSet>
      <sheetData sheetId="0"/>
      <sheetData sheetId="1"/>
      <sheetData sheetId="2" refreshError="1">
        <row r="1">
          <cell r="B1" t="str">
            <v>C_REG</v>
          </cell>
          <cell r="C1" t="str">
            <v>N_REG</v>
          </cell>
          <cell r="D1" t="str">
            <v>KOD</v>
          </cell>
          <cell r="E1" t="str">
            <v>NAME_PRP</v>
          </cell>
          <cell r="F1" t="str">
            <v>NAR_CP</v>
          </cell>
          <cell r="G1" t="str">
            <v>UPL_CP</v>
          </cell>
          <cell r="H1" t="str">
            <v>NAR_CC</v>
          </cell>
          <cell r="I1" t="str">
            <v>UPL_CC</v>
          </cell>
          <cell r="J1" t="str">
            <v>UPLDIN</v>
          </cell>
          <cell r="K1" t="str">
            <v>BOR_CC</v>
          </cell>
          <cell r="L1" t="str">
            <v>BORDIN</v>
          </cell>
          <cell r="M1" t="str">
            <v>PER_CC</v>
          </cell>
          <cell r="N1" t="str">
            <v>PERDIN</v>
          </cell>
        </row>
        <row r="2">
          <cell r="B2">
            <v>1</v>
          </cell>
          <cell r="C2" t="str">
            <v>АВТОНОМНА РЕСПУБЛIКА КРИМ</v>
          </cell>
          <cell r="D2">
            <v>153117</v>
          </cell>
          <cell r="E2" t="str">
            <v>ДЕРЖАВНЕ АКЦIОНЕРНЕ ТОВАРИСТВО "ЧОРНОМОРНАФТОГАЗ"</v>
          </cell>
          <cell r="F2">
            <v>154334.85800000001</v>
          </cell>
          <cell r="G2">
            <v>154375.91899999999</v>
          </cell>
          <cell r="H2">
            <v>151650.32199999999</v>
          </cell>
          <cell r="I2">
            <v>171093.43900000001</v>
          </cell>
          <cell r="J2">
            <v>16717.520400000001</v>
          </cell>
          <cell r="K2">
            <v>0</v>
          </cell>
          <cell r="L2">
            <v>0</v>
          </cell>
          <cell r="M2">
            <v>20729.6486</v>
          </cell>
          <cell r="N2">
            <v>19405.8541</v>
          </cell>
        </row>
        <row r="3">
          <cell r="B3">
            <v>1</v>
          </cell>
          <cell r="C3" t="str">
            <v>АВТОНОМНА РЕСПУБЛIКА КРИМ</v>
          </cell>
          <cell r="D3">
            <v>131400</v>
          </cell>
          <cell r="E3" t="str">
            <v>ВIДКРИТЕ АКЦIОНЕРНЕ ТОВАРИСТВО "КРИМЕНЕРГО"</v>
          </cell>
          <cell r="F3">
            <v>28361.340100000001</v>
          </cell>
          <cell r="G3">
            <v>28461.521799999999</v>
          </cell>
          <cell r="H3">
            <v>52246.081100000003</v>
          </cell>
          <cell r="I3">
            <v>60905.783300000003</v>
          </cell>
          <cell r="J3">
            <v>32444.261500000001</v>
          </cell>
          <cell r="K3">
            <v>0</v>
          </cell>
          <cell r="L3">
            <v>0</v>
          </cell>
          <cell r="M3">
            <v>8651.3230299999996</v>
          </cell>
          <cell r="N3">
            <v>8517.8347300000005</v>
          </cell>
        </row>
        <row r="4">
          <cell r="B4">
            <v>1</v>
          </cell>
          <cell r="C4" t="str">
            <v>АВТОНОМНА РЕСПУБЛIКА КРИМ</v>
          </cell>
          <cell r="D4">
            <v>23666411</v>
          </cell>
          <cell r="E4" t="str">
            <v>КРЫМСКИЙ ФИЛИАЛ ЗАКРЫТОГО АКЦИОНЕРНОГО ОБЩЕСТВА "КИЕВСТАР ДЖ.ЭС.ЭМ."</v>
          </cell>
          <cell r="F4">
            <v>9807.7507299999997</v>
          </cell>
          <cell r="G4">
            <v>9815.57</v>
          </cell>
          <cell r="H4">
            <v>17637.831399999999</v>
          </cell>
          <cell r="I4">
            <v>17642.853999999999</v>
          </cell>
          <cell r="J4">
            <v>7827.2840200000001</v>
          </cell>
          <cell r="K4">
            <v>0</v>
          </cell>
          <cell r="L4">
            <v>0</v>
          </cell>
          <cell r="M4">
            <v>18.3735</v>
          </cell>
          <cell r="N4">
            <v>5.0226100000000002</v>
          </cell>
        </row>
        <row r="5">
          <cell r="B5">
            <v>1</v>
          </cell>
          <cell r="C5" t="str">
            <v>АВТОНОМНА РЕСПУБЛIКА КРИМ</v>
          </cell>
          <cell r="D5">
            <v>24492094</v>
          </cell>
          <cell r="E5" t="str">
            <v>КРИМСЬКЕ ТЕРИТОРIАЛЬНЕ УПРАВЛIННЯ-ВIДОКРЕМЛЕНИЙ ПIДРОЗДIЛ ЗАКРИТОГО АКЦIОНЕРНОГО ТОВАРИСТВА "УКРАЇНСЬКИЙ МОБIЛЬНИЙ ЗВ'ЯЗОК"</v>
          </cell>
          <cell r="F5">
            <v>13091.415000000001</v>
          </cell>
          <cell r="G5">
            <v>13091.415000000001</v>
          </cell>
          <cell r="H5">
            <v>15936.12</v>
          </cell>
          <cell r="I5">
            <v>15936.12</v>
          </cell>
          <cell r="J5">
            <v>2844.7049999999999</v>
          </cell>
          <cell r="K5">
            <v>0</v>
          </cell>
          <cell r="L5">
            <v>0</v>
          </cell>
          <cell r="M5">
            <v>7.7160000000000006E-2</v>
          </cell>
          <cell r="N5">
            <v>0</v>
          </cell>
        </row>
        <row r="6">
          <cell r="B6">
            <v>1</v>
          </cell>
          <cell r="C6" t="str">
            <v>АВТОНОМНА РЕСПУБЛIКА КРИМ</v>
          </cell>
          <cell r="D6">
            <v>30909683</v>
          </cell>
          <cell r="E6" t="str">
            <v>ДЕРЖАВНЕ ПIДПРИЄМСТВО "КРИМСЬКI ГЕНЕРУЮЧI СИСТЕМИ"</v>
          </cell>
          <cell r="F6">
            <v>1100.2090000000001</v>
          </cell>
          <cell r="G6">
            <v>1916.79358</v>
          </cell>
          <cell r="H6">
            <v>23163.702000000001</v>
          </cell>
          <cell r="I6">
            <v>14662.962299999999</v>
          </cell>
          <cell r="J6">
            <v>12746.1687</v>
          </cell>
          <cell r="K6">
            <v>10797.8</v>
          </cell>
          <cell r="L6">
            <v>10347.0494</v>
          </cell>
          <cell r="M6">
            <v>1943.3015</v>
          </cell>
          <cell r="N6">
            <v>1889.30142</v>
          </cell>
        </row>
        <row r="7">
          <cell r="B7">
            <v>1</v>
          </cell>
          <cell r="C7" t="str">
            <v>АВТОНОМНА РЕСПУБЛIКА КРИМ</v>
          </cell>
          <cell r="D7">
            <v>24492108</v>
          </cell>
          <cell r="E7" t="str">
            <v>СIМФЕРОПОЛЬСЬКА ФIЛIЯ ЗАКРИТОГО АКЦIОНЕРНОГО ТОВАРИСТВА "УКРАЇНСЬКИЙ МОБIЛЬНИЙ ЗВ'ЯЗОК"</v>
          </cell>
          <cell r="F7">
            <v>10453.815000000001</v>
          </cell>
          <cell r="G7">
            <v>10453.815000000001</v>
          </cell>
          <cell r="H7">
            <v>13435.499</v>
          </cell>
          <cell r="I7">
            <v>13435.499</v>
          </cell>
          <cell r="J7">
            <v>2981.6840000000002</v>
          </cell>
          <cell r="K7">
            <v>0</v>
          </cell>
          <cell r="L7">
            <v>0</v>
          </cell>
          <cell r="M7">
            <v>6.2829999999999997E-2</v>
          </cell>
          <cell r="N7">
            <v>0</v>
          </cell>
        </row>
        <row r="8">
          <cell r="B8">
            <v>1</v>
          </cell>
          <cell r="C8" t="str">
            <v>АВТОНОМНА РЕСПУБЛIКА КРИМ</v>
          </cell>
          <cell r="D8">
            <v>3348117</v>
          </cell>
          <cell r="E8" t="str">
            <v>ВIДКРИТЕ АКЦIОНЕРНЕ ТОВАРИСТВО ПО ГАЗОПОСТАЧАННЮ ТА ГАЗИФIКАЦIЇ "КРИМГАЗ"</v>
          </cell>
          <cell r="F8">
            <v>10759.071900000001</v>
          </cell>
          <cell r="G8">
            <v>10752.486500000001</v>
          </cell>
          <cell r="H8">
            <v>10717.3416</v>
          </cell>
          <cell r="I8">
            <v>12509.945100000001</v>
          </cell>
          <cell r="J8">
            <v>1757.4586300000001</v>
          </cell>
          <cell r="K8">
            <v>0</v>
          </cell>
          <cell r="L8">
            <v>0</v>
          </cell>
          <cell r="M8">
            <v>1794.33809</v>
          </cell>
          <cell r="N8">
            <v>1792.1833999999999</v>
          </cell>
        </row>
        <row r="9">
          <cell r="B9">
            <v>1</v>
          </cell>
          <cell r="C9" t="str">
            <v>АВТОНОМНА РЕСПУБЛIКА КРИМ</v>
          </cell>
          <cell r="D9">
            <v>30800313</v>
          </cell>
          <cell r="E9" t="str">
            <v>ЗАКРИТЕ АКЦIОНЕРНЕ ТОВАРИСТВО "БАХЧИСАРАЙСЬКИЙ КОМБIНАТ "БУДIНДУСТРIЯ"</v>
          </cell>
          <cell r="F9">
            <v>9219.3560600000001</v>
          </cell>
          <cell r="G9">
            <v>9172.4762699999992</v>
          </cell>
          <cell r="H9">
            <v>12037.6031</v>
          </cell>
          <cell r="I9">
            <v>12347.6353</v>
          </cell>
          <cell r="J9">
            <v>3175.1589899999999</v>
          </cell>
          <cell r="K9">
            <v>0</v>
          </cell>
          <cell r="L9">
            <v>0</v>
          </cell>
          <cell r="M9">
            <v>531.82764999999995</v>
          </cell>
          <cell r="N9">
            <v>310.02665000000002</v>
          </cell>
        </row>
        <row r="10">
          <cell r="B10">
            <v>1</v>
          </cell>
          <cell r="C10" t="str">
            <v>АВТОНОМНА РЕСПУБЛIКА КРИМ</v>
          </cell>
          <cell r="D10">
            <v>32417960</v>
          </cell>
          <cell r="E10" t="str">
            <v>ТОВАРИСТВО З ОБМЕЖЕНОЮ ВIДПОВIДАЛЬНIСТЮ "КРИМТЕПЛОЕЛЕКТРОЦЕНТРАЛЬ"</v>
          </cell>
          <cell r="F10">
            <v>8417.9180300000007</v>
          </cell>
          <cell r="G10">
            <v>8424.8153999999995</v>
          </cell>
          <cell r="H10">
            <v>10659.8033</v>
          </cell>
          <cell r="I10">
            <v>11009.2762</v>
          </cell>
          <cell r="J10">
            <v>2584.4607999999998</v>
          </cell>
          <cell r="K10">
            <v>0</v>
          </cell>
          <cell r="L10">
            <v>0</v>
          </cell>
          <cell r="M10">
            <v>363.22136</v>
          </cell>
          <cell r="N10">
            <v>349.47289000000001</v>
          </cell>
        </row>
        <row r="11">
          <cell r="B11">
            <v>1</v>
          </cell>
          <cell r="C11" t="str">
            <v>АВТОНОМНА РЕСПУБЛIКА КРИМ</v>
          </cell>
          <cell r="D11">
            <v>20671506</v>
          </cell>
          <cell r="E11" t="str">
            <v>СИМФЕРОПОЛЬСКОЕ ПРОИЗВОДСТВЕННОЕ ПРЕДПРИЯТИЕ ВОДОПРОВОДНО-КАНАЛИЗАЦИОННОГО ХОЗЯЙСТВА</v>
          </cell>
          <cell r="F11">
            <v>5911.5985199999996</v>
          </cell>
          <cell r="G11">
            <v>6010.4480700000004</v>
          </cell>
          <cell r="H11">
            <v>7101.47631</v>
          </cell>
          <cell r="I11">
            <v>9306.3662299999996</v>
          </cell>
          <cell r="J11">
            <v>3295.9181600000002</v>
          </cell>
          <cell r="K11">
            <v>0</v>
          </cell>
          <cell r="L11">
            <v>-1362.1170999999999</v>
          </cell>
          <cell r="M11">
            <v>724.97740999999996</v>
          </cell>
          <cell r="N11">
            <v>724.97208999999998</v>
          </cell>
        </row>
        <row r="12">
          <cell r="B12">
            <v>1</v>
          </cell>
          <cell r="C12" t="str">
            <v>АВТОНОМНА РЕСПУБЛIКА КРИМ</v>
          </cell>
          <cell r="D12">
            <v>2573711</v>
          </cell>
          <cell r="E12" t="str">
            <v>ВIДКРИТЕ АКЦIОНЕРНЕ ТОВАРИСТВО "ГОТЕЛЬНИЙ КОМПЛЕКС "ЯЛТА-IНТУРИСТ"</v>
          </cell>
          <cell r="F12">
            <v>6430.1369599999998</v>
          </cell>
          <cell r="G12">
            <v>6411.5926300000001</v>
          </cell>
          <cell r="H12">
            <v>8780.1357399999997</v>
          </cell>
          <cell r="I12">
            <v>9020.9602699999996</v>
          </cell>
          <cell r="J12">
            <v>2609.3676399999999</v>
          </cell>
          <cell r="K12">
            <v>0</v>
          </cell>
          <cell r="L12">
            <v>0</v>
          </cell>
          <cell r="M12">
            <v>260.70150999999998</v>
          </cell>
          <cell r="N12">
            <v>238.84021000000001</v>
          </cell>
        </row>
        <row r="13">
          <cell r="B13">
            <v>1</v>
          </cell>
          <cell r="C13" t="str">
            <v>АВТОНОМНА РЕСПУБЛIКА КРИМ</v>
          </cell>
          <cell r="D13">
            <v>31382382</v>
          </cell>
          <cell r="E13" t="str">
            <v>ЗАКРЫТОЕ АКЦИОНЕРНОЕ ОБЩЕСТВО ЗАВОД МАРОЧНЫХ ВИН И КОНЬЯКОВ КОКТЕБЕЛЬ</v>
          </cell>
          <cell r="F13">
            <v>1158.5116399999999</v>
          </cell>
          <cell r="G13">
            <v>1195.0822800000001</v>
          </cell>
          <cell r="H13">
            <v>7727.9204499999996</v>
          </cell>
          <cell r="I13">
            <v>8344.3076700000001</v>
          </cell>
          <cell r="J13">
            <v>7149.2253899999996</v>
          </cell>
          <cell r="K13">
            <v>0</v>
          </cell>
          <cell r="L13">
            <v>0</v>
          </cell>
          <cell r="M13">
            <v>488.50263000000001</v>
          </cell>
          <cell r="N13">
            <v>-56.921750000000003</v>
          </cell>
        </row>
        <row r="14">
          <cell r="B14">
            <v>1</v>
          </cell>
          <cell r="C14" t="str">
            <v>АВТОНОМНА РЕСПУБЛIКА КРИМ</v>
          </cell>
          <cell r="D14">
            <v>3358593</v>
          </cell>
          <cell r="E14" t="str">
            <v>ОРЕНДНЕ ПIДПРИЄМСТВО "КРИМТЕПЛОКОМУНЕНЕРГО"</v>
          </cell>
          <cell r="F14">
            <v>5227.9650899999997</v>
          </cell>
          <cell r="G14">
            <v>5075.1186200000002</v>
          </cell>
          <cell r="H14">
            <v>6822.7331700000004</v>
          </cell>
          <cell r="I14">
            <v>7337.5526300000001</v>
          </cell>
          <cell r="J14">
            <v>2262.4340099999999</v>
          </cell>
          <cell r="K14">
            <v>0</v>
          </cell>
          <cell r="L14">
            <v>0</v>
          </cell>
          <cell r="M14">
            <v>516.10771999999997</v>
          </cell>
          <cell r="N14">
            <v>514.81946000000005</v>
          </cell>
        </row>
        <row r="15">
          <cell r="B15">
            <v>1</v>
          </cell>
          <cell r="C15" t="str">
            <v>АВТОНОМНА РЕСПУБЛIКА КРИМ</v>
          </cell>
          <cell r="D15">
            <v>411890</v>
          </cell>
          <cell r="E15" t="str">
            <v>НАЦIОНАЛЬНЕ ВИРОБНИЧО-АГРАРНЕ ОБ'ЄДНАННЯ "МАСАНДРА"</v>
          </cell>
          <cell r="F15">
            <v>3548.1280000000002</v>
          </cell>
          <cell r="G15">
            <v>6413.0967099999998</v>
          </cell>
          <cell r="H15">
            <v>6673.3638199999996</v>
          </cell>
          <cell r="I15">
            <v>7201.2168799999999</v>
          </cell>
          <cell r="J15">
            <v>788.12017000000003</v>
          </cell>
          <cell r="K15">
            <v>0</v>
          </cell>
          <cell r="L15">
            <v>0</v>
          </cell>
          <cell r="M15">
            <v>2951.0987500000001</v>
          </cell>
          <cell r="N15">
            <v>27.850370000000002</v>
          </cell>
        </row>
        <row r="16">
          <cell r="B16">
            <v>1</v>
          </cell>
          <cell r="C16" t="str">
            <v>АВТОНОМНА РЕСПУБЛIКА КРИМ</v>
          </cell>
          <cell r="D16">
            <v>8596943</v>
          </cell>
          <cell r="E16" t="str">
            <v>УПРАВЛЕНИЕ ГОСУДАРСТВЕННОЙ СЛУЖБЫ ОХРАНЫ ПРИ ГЛАВНОМ УПРАВЛЕНИИ МИНИСТЕРСТВА ВНУТРЕННИХ ДЕЛ УКРАИНЫ В КРЫМУ</v>
          </cell>
          <cell r="F16">
            <v>6225.3559100000002</v>
          </cell>
          <cell r="G16">
            <v>6225.3264799999997</v>
          </cell>
          <cell r="H16">
            <v>6577.3310300000003</v>
          </cell>
          <cell r="I16">
            <v>7093.1960300000001</v>
          </cell>
          <cell r="J16">
            <v>867.86955</v>
          </cell>
          <cell r="K16">
            <v>0</v>
          </cell>
          <cell r="L16">
            <v>0</v>
          </cell>
          <cell r="M16">
            <v>515.86500000000001</v>
          </cell>
          <cell r="N16">
            <v>515.86500000000001</v>
          </cell>
        </row>
        <row r="17">
          <cell r="B17">
            <v>1</v>
          </cell>
          <cell r="C17" t="str">
            <v>АВТОНОМНА РЕСПУБЛIКА КРИМ</v>
          </cell>
          <cell r="D17">
            <v>1125554</v>
          </cell>
          <cell r="E17" t="str">
            <v>ГОСУДАРСТВЕННОЕ ПРЕДПРИЯТИЕ "КЕРЧЕНСКИЙ МОРСКОЙ ТОРГОВЫЙ ПОРТ"</v>
          </cell>
          <cell r="F17">
            <v>8981.2832400000007</v>
          </cell>
          <cell r="G17">
            <v>6367.7969800000001</v>
          </cell>
          <cell r="H17">
            <v>6147.0074800000002</v>
          </cell>
          <cell r="I17">
            <v>6860.0905700000003</v>
          </cell>
          <cell r="J17">
            <v>492.29358999999999</v>
          </cell>
          <cell r="K17">
            <v>0</v>
          </cell>
          <cell r="L17">
            <v>0</v>
          </cell>
          <cell r="M17">
            <v>849.84627</v>
          </cell>
          <cell r="N17">
            <v>711.45799999999997</v>
          </cell>
        </row>
        <row r="18">
          <cell r="B18">
            <v>1</v>
          </cell>
          <cell r="C18" t="str">
            <v>АВТОНОМНА РЕСПУБЛIКА КРИМ</v>
          </cell>
          <cell r="D18">
            <v>1383865</v>
          </cell>
          <cell r="E18" t="str">
            <v>ВIДКРИТЕ АКЦIОНЕРНЕ ТОВАРИСТВО "БУДIВЕЛЬНЕ УПРАВЛIННЯ №813"</v>
          </cell>
          <cell r="F18">
            <v>1601.56861</v>
          </cell>
          <cell r="G18">
            <v>1600.87375</v>
          </cell>
          <cell r="H18">
            <v>6102.4540800000004</v>
          </cell>
          <cell r="I18">
            <v>6361.9971100000002</v>
          </cell>
          <cell r="J18">
            <v>4761.1233599999996</v>
          </cell>
          <cell r="K18">
            <v>0</v>
          </cell>
          <cell r="L18">
            <v>0</v>
          </cell>
          <cell r="M18">
            <v>268.98959000000002</v>
          </cell>
          <cell r="N18">
            <v>259.54302999999999</v>
          </cell>
        </row>
        <row r="19">
          <cell r="B19">
            <v>1</v>
          </cell>
          <cell r="C19" t="str">
            <v>АВТОНОМНА РЕСПУБЛIКА КРИМ</v>
          </cell>
          <cell r="D19">
            <v>31829422</v>
          </cell>
          <cell r="E19" t="str">
            <v>ДОЧЕРНЕЕ ПРЕДПРИЯТИЕ "КРЫМАВТОДОР" ОТКРЫТОГО АКЦИОНЕРНОГО ОБЩЕСТВА "ГОСУДАРСТВЕННАЯ АКЦИОНЕРНАЯ КОМПАНИЯ "АВТОМОБИЛЬНЫЕ ДОРОГИ УКРАИНЫ"</v>
          </cell>
          <cell r="F19">
            <v>4514.7822299999998</v>
          </cell>
          <cell r="G19">
            <v>4498.3381499999996</v>
          </cell>
          <cell r="H19">
            <v>5254.1109999999999</v>
          </cell>
          <cell r="I19">
            <v>6261.3040000000001</v>
          </cell>
          <cell r="J19">
            <v>1762.96585</v>
          </cell>
          <cell r="K19">
            <v>0</v>
          </cell>
          <cell r="L19">
            <v>0</v>
          </cell>
          <cell r="M19">
            <v>1026.2621099999999</v>
          </cell>
          <cell r="N19">
            <v>1007.193</v>
          </cell>
        </row>
        <row r="20">
          <cell r="B20">
            <v>1</v>
          </cell>
          <cell r="C20" t="str">
            <v>АВТОНОМНА РЕСПУБЛIКА КРИМ</v>
          </cell>
          <cell r="D20">
            <v>32085677</v>
          </cell>
          <cell r="E20" t="str">
            <v>ТОВАРИСТВО З ОБМЕЖЕНОЮ ВIДПОВIДАЛЬНIСТЮ "АТАН-КРИМ"</v>
          </cell>
          <cell r="F20">
            <v>2919.9515900000001</v>
          </cell>
          <cell r="G20">
            <v>2920.3118399999998</v>
          </cell>
          <cell r="H20">
            <v>5396.1802799999996</v>
          </cell>
          <cell r="I20">
            <v>5635.6284900000001</v>
          </cell>
          <cell r="J20">
            <v>2715.3166500000002</v>
          </cell>
          <cell r="K20">
            <v>0</v>
          </cell>
          <cell r="L20">
            <v>0</v>
          </cell>
          <cell r="M20">
            <v>241.88042999999999</v>
          </cell>
          <cell r="N20">
            <v>239.41827000000001</v>
          </cell>
        </row>
        <row r="21">
          <cell r="B21">
            <v>1</v>
          </cell>
          <cell r="C21" t="str">
            <v>АВТОНОМНА РЕСПУБЛIКА КРИМ</v>
          </cell>
          <cell r="D21">
            <v>3348005</v>
          </cell>
          <cell r="E21" t="str">
            <v>ВИРОБНИЧЕ ПIДПРИЄМСТВО ВОДОПРОВIДНО-КАНАЛIЗАЦIЙНОГО ГОСПОДАРСТВА ПIВДЕННОГО БЕРЕГА КРИМУ</v>
          </cell>
          <cell r="F21">
            <v>4080.36393</v>
          </cell>
          <cell r="G21">
            <v>4080.5121199999999</v>
          </cell>
          <cell r="H21">
            <v>5142.70363</v>
          </cell>
          <cell r="I21">
            <v>5537.70543</v>
          </cell>
          <cell r="J21">
            <v>1457.1933100000001</v>
          </cell>
          <cell r="K21">
            <v>0</v>
          </cell>
          <cell r="L21">
            <v>0</v>
          </cell>
          <cell r="M21">
            <v>395.15535</v>
          </cell>
          <cell r="N21">
            <v>395.14807000000002</v>
          </cell>
        </row>
        <row r="22">
          <cell r="B22">
            <v>2</v>
          </cell>
          <cell r="C22" t="str">
            <v>ВIННИЦЬКА ОБЛАСТЬ</v>
          </cell>
          <cell r="D22">
            <v>30805594</v>
          </cell>
          <cell r="E22" t="str">
            <v>ДОЧIРНЄ ПIДПРИЄМСТВО "УКРАЇНСЬКА ГОРIЛЧАНА КОМПАНIЯ "NEMIROFF"</v>
          </cell>
          <cell r="F22">
            <v>258634.97899999999</v>
          </cell>
          <cell r="G22">
            <v>250823.97500000001</v>
          </cell>
          <cell r="H22">
            <v>242905.99299999999</v>
          </cell>
          <cell r="I22">
            <v>280451.81599999999</v>
          </cell>
          <cell r="J22">
            <v>29627.8406</v>
          </cell>
          <cell r="K22">
            <v>0</v>
          </cell>
          <cell r="L22">
            <v>0</v>
          </cell>
          <cell r="M22">
            <v>47726.849600000001</v>
          </cell>
          <cell r="N22">
            <v>37037.667300000001</v>
          </cell>
        </row>
        <row r="23">
          <cell r="B23">
            <v>2</v>
          </cell>
          <cell r="C23" t="str">
            <v>ВIННИЦЬКА ОБЛАСТЬ</v>
          </cell>
          <cell r="D23">
            <v>130694</v>
          </cell>
          <cell r="E23" t="str">
            <v>ВIДКРИТЕ АКЦIОНЕРНЕ ТОВАРИСТВО "АКЦIОНЕРНА КОМПАНIЯ "ВIННИЦЯОБЛЕНЕРГО"</v>
          </cell>
          <cell r="F23">
            <v>14769.700699999999</v>
          </cell>
          <cell r="G23">
            <v>14881.362499999999</v>
          </cell>
          <cell r="H23">
            <v>27904.2287</v>
          </cell>
          <cell r="I23">
            <v>28071.9</v>
          </cell>
          <cell r="J23">
            <v>13190.5375</v>
          </cell>
          <cell r="K23">
            <v>0</v>
          </cell>
          <cell r="L23">
            <v>0</v>
          </cell>
          <cell r="M23">
            <v>2.30728</v>
          </cell>
          <cell r="N23">
            <v>-1.0622</v>
          </cell>
        </row>
        <row r="24">
          <cell r="B24">
            <v>2</v>
          </cell>
          <cell r="C24" t="str">
            <v>ВIННИЦЬКА ОБЛАСТЬ</v>
          </cell>
          <cell r="D24">
            <v>5470928</v>
          </cell>
          <cell r="E24" t="str">
            <v>ЛАДИЖИНСЬКА ТЕПЛОВА ЕЛЕКТРИЧНА СТАНЦIЯ</v>
          </cell>
          <cell r="F24">
            <v>5039.8991900000001</v>
          </cell>
          <cell r="G24">
            <v>5933.0256799999997</v>
          </cell>
          <cell r="H24">
            <v>16411.334599999998</v>
          </cell>
          <cell r="I24">
            <v>19980.4611</v>
          </cell>
          <cell r="J24">
            <v>14047.4354</v>
          </cell>
          <cell r="K24">
            <v>0</v>
          </cell>
          <cell r="L24">
            <v>-4034.1678999999999</v>
          </cell>
          <cell r="M24">
            <v>130.14422999999999</v>
          </cell>
          <cell r="N24">
            <v>-186.74964</v>
          </cell>
        </row>
        <row r="25">
          <cell r="B25">
            <v>2</v>
          </cell>
          <cell r="C25" t="str">
            <v>ВIННИЦЬКА ОБЛАСТЬ</v>
          </cell>
          <cell r="D25">
            <v>5459134</v>
          </cell>
          <cell r="E25" t="str">
            <v>ДЕРЖАВНЕ ПIДПРИЄМСТВО НЕМИРIВСЬКИЙ СПИРТОВИЙ ЗАВОД</v>
          </cell>
          <cell r="F25">
            <v>8774.5196400000004</v>
          </cell>
          <cell r="G25">
            <v>9130.5228499999994</v>
          </cell>
          <cell r="H25">
            <v>11387.8439</v>
          </cell>
          <cell r="I25">
            <v>11637.6098</v>
          </cell>
          <cell r="J25">
            <v>2507.0869400000001</v>
          </cell>
          <cell r="K25">
            <v>0</v>
          </cell>
          <cell r="L25">
            <v>0</v>
          </cell>
          <cell r="M25">
            <v>38.528820000000003</v>
          </cell>
          <cell r="N25">
            <v>-2.28695</v>
          </cell>
        </row>
        <row r="26">
          <cell r="B26">
            <v>2</v>
          </cell>
          <cell r="C26" t="str">
            <v>ВIННИЦЬКА ОБЛАСТЬ</v>
          </cell>
          <cell r="D26">
            <v>3338649</v>
          </cell>
          <cell r="E26" t="str">
            <v>ВIДКРИТЕ АКЦIОНЕРНЕ ТОВАРИСТВО ПО ГАЗОПОСТАЧАННЮ ТА ГАЗИФIКАЦIЇ "ВIННИЦЯГАЗ"</v>
          </cell>
          <cell r="F26">
            <v>8674.1185999999998</v>
          </cell>
          <cell r="G26">
            <v>8678.1565399999999</v>
          </cell>
          <cell r="H26">
            <v>8822.0476099999996</v>
          </cell>
          <cell r="I26">
            <v>8940.8794500000004</v>
          </cell>
          <cell r="J26">
            <v>262.72291000000001</v>
          </cell>
          <cell r="K26">
            <v>0</v>
          </cell>
          <cell r="L26">
            <v>0</v>
          </cell>
          <cell r="M26">
            <v>275.87741999999997</v>
          </cell>
          <cell r="N26">
            <v>90.769630000000006</v>
          </cell>
        </row>
        <row r="27">
          <cell r="B27">
            <v>2</v>
          </cell>
          <cell r="C27" t="str">
            <v>ВIННИЦЬКА ОБЛАСТЬ</v>
          </cell>
          <cell r="D27">
            <v>31255289</v>
          </cell>
          <cell r="E27" t="str">
            <v>ЗАКРИТЕ АКЦIОНЕРНЕ ТОВАРИСТВО "ВIННИЦЬКИЙ ЛIКЕРО-ГОРIЛЧАНИЙ ЗАВОД"</v>
          </cell>
          <cell r="F27">
            <v>3274.5101800000002</v>
          </cell>
          <cell r="G27">
            <v>3436.67886</v>
          </cell>
          <cell r="H27">
            <v>7418.3969999999999</v>
          </cell>
          <cell r="I27">
            <v>8932.67533</v>
          </cell>
          <cell r="J27">
            <v>5495.99647</v>
          </cell>
          <cell r="K27">
            <v>0</v>
          </cell>
          <cell r="L27">
            <v>0</v>
          </cell>
          <cell r="M27">
            <v>1852.7275299999999</v>
          </cell>
          <cell r="N27">
            <v>1258.6565900000001</v>
          </cell>
        </row>
        <row r="28">
          <cell r="B28">
            <v>2</v>
          </cell>
          <cell r="C28" t="str">
            <v>ВIННИЦЬКА ОБЛАСТЬ</v>
          </cell>
          <cell r="D28">
            <v>5513371</v>
          </cell>
          <cell r="E28" t="str">
            <v>ЗАКРИТЕ АКЦIОНЕРНЕ ТОВАРИСТВО "БЕРШАДСЬКИЙ ПИВОКОМБIНАТ"</v>
          </cell>
          <cell r="F28">
            <v>5593.1178499999996</v>
          </cell>
          <cell r="G28">
            <v>6013.5657099999999</v>
          </cell>
          <cell r="H28">
            <v>6935.3707000000004</v>
          </cell>
          <cell r="I28">
            <v>8606.0427799999998</v>
          </cell>
          <cell r="J28">
            <v>2592.4770699999999</v>
          </cell>
          <cell r="K28">
            <v>0</v>
          </cell>
          <cell r="L28">
            <v>0</v>
          </cell>
          <cell r="M28">
            <v>1719.8046099999999</v>
          </cell>
          <cell r="N28">
            <v>1420.3044600000001</v>
          </cell>
        </row>
        <row r="29">
          <cell r="B29">
            <v>2</v>
          </cell>
          <cell r="C29" t="str">
            <v>ВIННИЦЬКА ОБЛАСТЬ</v>
          </cell>
          <cell r="D29">
            <v>32054743</v>
          </cell>
          <cell r="E29" t="str">
            <v>ДОЧIРНЄ ПIДПРИЄМСТВО "ВIННИЦЬКИЙ ОБЛАВТОДОР" ВIДКРИТОГО АКЦIОНЕРНОГО ТОВАРИСТВА"ДЕРЖАВНА АКЦIОНЕРНА КОМПАНIЯ"АВТОМОБIЛЬНI ДОРОГИ УКРАЇНИ"</v>
          </cell>
          <cell r="F29">
            <v>5160.1282099999999</v>
          </cell>
          <cell r="G29">
            <v>5139.9302100000004</v>
          </cell>
          <cell r="H29">
            <v>8285.1556</v>
          </cell>
          <cell r="I29">
            <v>8355.6510999999991</v>
          </cell>
          <cell r="J29">
            <v>3215.7208900000001</v>
          </cell>
          <cell r="K29">
            <v>0</v>
          </cell>
          <cell r="L29">
            <v>0</v>
          </cell>
          <cell r="M29">
            <v>59.845869999999998</v>
          </cell>
          <cell r="N29">
            <v>55.216430000000003</v>
          </cell>
        </row>
        <row r="30">
          <cell r="B30">
            <v>2</v>
          </cell>
          <cell r="C30" t="str">
            <v>ВIННИЦЬКА ОБЛАСТЬ</v>
          </cell>
          <cell r="D30">
            <v>282435</v>
          </cell>
          <cell r="E30" t="str">
            <v>ВIДКРИТЕ АКЦIОНЕРНЕ ТОВАРИСТВО "ГНIВАНСЬКИЙ ЗАВОД СПЕЦЗАЛIЗОБЕТОНУ"</v>
          </cell>
          <cell r="F30">
            <v>5889.9936699999998</v>
          </cell>
          <cell r="G30">
            <v>6844.80296</v>
          </cell>
          <cell r="H30">
            <v>6716.6988199999996</v>
          </cell>
          <cell r="I30">
            <v>6824.4013199999999</v>
          </cell>
          <cell r="J30">
            <v>-20.40164</v>
          </cell>
          <cell r="K30">
            <v>0</v>
          </cell>
          <cell r="L30">
            <v>0</v>
          </cell>
          <cell r="M30">
            <v>33.110790000000001</v>
          </cell>
          <cell r="N30">
            <v>33.033720000000002</v>
          </cell>
        </row>
        <row r="31">
          <cell r="B31">
            <v>2</v>
          </cell>
          <cell r="C31" t="str">
            <v>ВIННИЦЬКА ОБЛАСТЬ</v>
          </cell>
          <cell r="D31">
            <v>13318821</v>
          </cell>
          <cell r="E31" t="str">
            <v>- НАУКОВО-ВИРОБНИЧЕ ПIДПРИЄМСТВО "ГАММА"</v>
          </cell>
          <cell r="F31">
            <v>4434.5764499999996</v>
          </cell>
          <cell r="G31">
            <v>4711.4871899999998</v>
          </cell>
          <cell r="H31">
            <v>6366.2776999999996</v>
          </cell>
          <cell r="I31">
            <v>6660.87428</v>
          </cell>
          <cell r="J31">
            <v>1949.3870899999999</v>
          </cell>
          <cell r="K31">
            <v>0</v>
          </cell>
          <cell r="L31">
            <v>0</v>
          </cell>
          <cell r="M31">
            <v>17.559460000000001</v>
          </cell>
          <cell r="N31">
            <v>-13.1387</v>
          </cell>
        </row>
        <row r="32">
          <cell r="B32">
            <v>2</v>
          </cell>
          <cell r="C32" t="str">
            <v>ВIННИЦЬКА ОБЛАСТЬ</v>
          </cell>
          <cell r="D32">
            <v>1057491</v>
          </cell>
          <cell r="E32" t="str">
            <v>ДЕРЖАВНЕ ПIДПРИЄМСТВО "ВIННИЦЯТРАНСПРИЛАД"</v>
          </cell>
          <cell r="F32">
            <v>5223.7796600000001</v>
          </cell>
          <cell r="G32">
            <v>5223.6567599999998</v>
          </cell>
          <cell r="H32">
            <v>6120.50324</v>
          </cell>
          <cell r="I32">
            <v>6412.4857599999996</v>
          </cell>
          <cell r="J32">
            <v>1188.829</v>
          </cell>
          <cell r="K32">
            <v>0</v>
          </cell>
          <cell r="L32">
            <v>0</v>
          </cell>
          <cell r="M32">
            <v>295.98029000000002</v>
          </cell>
          <cell r="N32">
            <v>291.98252000000002</v>
          </cell>
        </row>
        <row r="33">
          <cell r="B33">
            <v>2</v>
          </cell>
          <cell r="C33" t="str">
            <v>ВIННИЦЬКА ОБЛАСТЬ</v>
          </cell>
          <cell r="D33">
            <v>3338633</v>
          </cell>
          <cell r="E33" t="str">
            <v>ВIННИЦЬКЕ ОБЛАСНЕ КОМУНАЛЬНЕ ПIДПРИЄМСТВО ТЕПЛОВИХ МЕРЕЖ "ВIННИЦЯТЕПЛОКОМУНЕНЕРГО"</v>
          </cell>
          <cell r="F33">
            <v>1456.95877</v>
          </cell>
          <cell r="G33">
            <v>4998.9466000000002</v>
          </cell>
          <cell r="H33">
            <v>3935.2608700000001</v>
          </cell>
          <cell r="I33">
            <v>6206.9026199999998</v>
          </cell>
          <cell r="J33">
            <v>1207.9560200000001</v>
          </cell>
          <cell r="K33">
            <v>188.06229999999999</v>
          </cell>
          <cell r="L33">
            <v>-1718.2211</v>
          </cell>
          <cell r="M33">
            <v>0.84048</v>
          </cell>
          <cell r="N33">
            <v>-0.02</v>
          </cell>
        </row>
        <row r="34">
          <cell r="B34">
            <v>2</v>
          </cell>
          <cell r="C34" t="str">
            <v>ВIННИЦЬКА ОБЛАСТЬ</v>
          </cell>
          <cell r="D34">
            <v>21725012</v>
          </cell>
          <cell r="E34" t="str">
            <v>ПIВДЕННО-ЗАХIДНА ЕЛЕКТРОЕНЕРГЕТИЧНА СИСТЕМА ДЕРЖАВНОГО ПIДПРИЄМСТВА "НАЦIОНАЛЬНА ЕНЕРГЕТИЧНА КОМПАНIЯ "УКРЕНЕРГО"</v>
          </cell>
          <cell r="F34">
            <v>3448.6104</v>
          </cell>
          <cell r="G34">
            <v>3448.6054300000001</v>
          </cell>
          <cell r="H34">
            <v>6172.0212300000003</v>
          </cell>
          <cell r="I34">
            <v>6172.0511999999999</v>
          </cell>
          <cell r="J34">
            <v>2723.4457699999998</v>
          </cell>
          <cell r="K34">
            <v>0</v>
          </cell>
          <cell r="L34">
            <v>0</v>
          </cell>
          <cell r="M34">
            <v>5.0950000000000002E-2</v>
          </cell>
          <cell r="N34">
            <v>2.997E-2</v>
          </cell>
        </row>
        <row r="35">
          <cell r="B35">
            <v>2</v>
          </cell>
          <cell r="C35" t="str">
            <v>ВIННИЦЬКА ОБЛАСТЬ</v>
          </cell>
          <cell r="D35">
            <v>1057545</v>
          </cell>
          <cell r="E35" t="str">
            <v>ТОВАРИСТВО З ОБМЕЖЕНОЮ ВIДПОВIДАЛЬНIСТЮ ЖМЕРИНСЬКЕ ПIДПРИЄМСТВО "ЕКСПРЕС"</v>
          </cell>
          <cell r="F35">
            <v>7984.1029799999997</v>
          </cell>
          <cell r="G35">
            <v>7989.95424</v>
          </cell>
          <cell r="H35">
            <v>6050.6959399999996</v>
          </cell>
          <cell r="I35">
            <v>6166.5116900000003</v>
          </cell>
          <cell r="J35">
            <v>-1823.4426000000001</v>
          </cell>
          <cell r="K35">
            <v>0</v>
          </cell>
          <cell r="L35">
            <v>0</v>
          </cell>
          <cell r="M35">
            <v>108.73569000000001</v>
          </cell>
          <cell r="N35">
            <v>105.75587</v>
          </cell>
        </row>
        <row r="36">
          <cell r="B36">
            <v>2</v>
          </cell>
          <cell r="C36" t="str">
            <v>ВIННИЦЬКА ОБЛАСТЬ</v>
          </cell>
          <cell r="D36">
            <v>13307734</v>
          </cell>
          <cell r="E36" t="str">
            <v>ПРИВАТНЕ ПIДПРИЄМСТВО "ПРИВАТНЕ МАЛЕ ПIДПРИЄМСТВО ВИРОБНИЧА ФIРМА "ПАНДА"</v>
          </cell>
          <cell r="F36">
            <v>5441.76901</v>
          </cell>
          <cell r="G36">
            <v>5425.1359599999996</v>
          </cell>
          <cell r="H36">
            <v>6071.4087099999997</v>
          </cell>
          <cell r="I36">
            <v>6094.7245000000003</v>
          </cell>
          <cell r="J36">
            <v>669.58853999999997</v>
          </cell>
          <cell r="K36">
            <v>0</v>
          </cell>
          <cell r="L36">
            <v>0</v>
          </cell>
          <cell r="M36">
            <v>2.1655700000000002</v>
          </cell>
          <cell r="N36">
            <v>-4.0749599999999999</v>
          </cell>
        </row>
        <row r="37">
          <cell r="B37">
            <v>2</v>
          </cell>
          <cell r="C37" t="str">
            <v>ВIННИЦЬКА ОБЛАСТЬ</v>
          </cell>
          <cell r="D37">
            <v>13333298</v>
          </cell>
          <cell r="E37" t="str">
            <v>ПРИВАТНЕ ПIДПРИЄМСТВО "КРЯЖ"</v>
          </cell>
          <cell r="F37">
            <v>2926.3691100000001</v>
          </cell>
          <cell r="G37">
            <v>2925.6991800000001</v>
          </cell>
          <cell r="H37">
            <v>4894.8253699999996</v>
          </cell>
          <cell r="I37">
            <v>4859.8062099999997</v>
          </cell>
          <cell r="J37">
            <v>1934.1070299999999</v>
          </cell>
          <cell r="K37">
            <v>0</v>
          </cell>
          <cell r="L37">
            <v>0</v>
          </cell>
          <cell r="M37">
            <v>1.81603</v>
          </cell>
          <cell r="N37">
            <v>1.49794</v>
          </cell>
        </row>
        <row r="38">
          <cell r="B38">
            <v>2</v>
          </cell>
          <cell r="C38" t="str">
            <v>ВIННИЦЬКА ОБЛАСТЬ</v>
          </cell>
          <cell r="D38">
            <v>23063575</v>
          </cell>
          <cell r="E38" t="str">
            <v>ФIРМА "ЛЮСТДОРФ" У ФОРМI ТОВАРИСТВА З ОБМЕЖЕНОЮ ВIДПОВIДАЛЬНIСТЮ</v>
          </cell>
          <cell r="F38">
            <v>2662.2392100000002</v>
          </cell>
          <cell r="G38">
            <v>2678.4119900000001</v>
          </cell>
          <cell r="H38">
            <v>4242.9326000000001</v>
          </cell>
          <cell r="I38">
            <v>4332.8448099999996</v>
          </cell>
          <cell r="J38">
            <v>1654.43282</v>
          </cell>
          <cell r="K38">
            <v>0</v>
          </cell>
          <cell r="L38">
            <v>0</v>
          </cell>
          <cell r="M38">
            <v>12.34056</v>
          </cell>
          <cell r="N38">
            <v>11.731719999999999</v>
          </cell>
        </row>
        <row r="39">
          <cell r="B39">
            <v>2</v>
          </cell>
          <cell r="C39" t="str">
            <v>ВIННИЦЬКА ОБЛАСТЬ</v>
          </cell>
          <cell r="D39">
            <v>20112362</v>
          </cell>
          <cell r="E39" t="str">
            <v>СПIЛЬНЕ УКРАЇНСЬКЕ-IСПАНСЬКЕ ПIДПРИЄМСТВО У ФОРМI ТОВАРИСТВА З ОБМЕЖЕНОЮ ВIДПОВIДАЛЬНIСТЮ "СПЕРКО УКРАЇНА"</v>
          </cell>
          <cell r="F39">
            <v>3660.2724499999999</v>
          </cell>
          <cell r="G39">
            <v>3315.2375099999999</v>
          </cell>
          <cell r="H39">
            <v>4081.79277</v>
          </cell>
          <cell r="I39">
            <v>4121.5795900000003</v>
          </cell>
          <cell r="J39">
            <v>806.34208000000001</v>
          </cell>
          <cell r="K39">
            <v>0</v>
          </cell>
          <cell r="L39">
            <v>0</v>
          </cell>
          <cell r="M39">
            <v>1.2297400000000001</v>
          </cell>
          <cell r="N39">
            <v>1.05871</v>
          </cell>
        </row>
        <row r="40">
          <cell r="B40">
            <v>2</v>
          </cell>
          <cell r="C40" t="str">
            <v>ВIННИЦЬКА ОБЛАСТЬ</v>
          </cell>
          <cell r="D40">
            <v>2583187</v>
          </cell>
          <cell r="E40" t="str">
            <v>ДОЧIРНЄ ПIДПРИЄМСТВО "КЛIНIЧНИЙ САНАТОРIЙ "ХМIЛЬНИК"" ЗАКРИТОГО АКЦIОНЕРНОГО ТОВАРИСТВА ЛIКУВАЛЬНО-ОЗДОРОВЧИХ ЗАКЛАДIВ "УКРПРОФОЗДОРОВНИЦЯ "УКРПРОФОЗ</v>
          </cell>
          <cell r="F40">
            <v>3564.94245</v>
          </cell>
          <cell r="G40">
            <v>3615.1725000000001</v>
          </cell>
          <cell r="H40">
            <v>3648.0764600000002</v>
          </cell>
          <cell r="I40">
            <v>3828.2938600000002</v>
          </cell>
          <cell r="J40">
            <v>213.12136000000001</v>
          </cell>
          <cell r="K40">
            <v>0</v>
          </cell>
          <cell r="L40">
            <v>0</v>
          </cell>
          <cell r="M40">
            <v>237.39308</v>
          </cell>
          <cell r="N40">
            <v>177.81267</v>
          </cell>
        </row>
        <row r="41">
          <cell r="B41">
            <v>2</v>
          </cell>
          <cell r="C41" t="str">
            <v>ВIННИЦЬКА ОБЛАСТЬ</v>
          </cell>
          <cell r="D41">
            <v>24895253</v>
          </cell>
          <cell r="E41" t="str">
            <v>ТОВАРИСТВО З ОБМЕЖЕНОЮ ВIДПОВIДАЛЬНIСТЮ "ЕНЕРГОIНВЕСТ"</v>
          </cell>
          <cell r="F41">
            <v>3159.3332</v>
          </cell>
          <cell r="G41">
            <v>3159.67724</v>
          </cell>
          <cell r="H41">
            <v>3549.0877099999998</v>
          </cell>
          <cell r="I41">
            <v>3567.0319</v>
          </cell>
          <cell r="J41">
            <v>407.35466000000002</v>
          </cell>
          <cell r="K41">
            <v>0</v>
          </cell>
          <cell r="L41">
            <v>0</v>
          </cell>
          <cell r="M41">
            <v>126.95507000000001</v>
          </cell>
          <cell r="N41">
            <v>14.35868</v>
          </cell>
        </row>
        <row r="42">
          <cell r="B42">
            <v>3</v>
          </cell>
          <cell r="C42" t="str">
            <v>ВОЛИНСЬКА ОБЛАСТЬ</v>
          </cell>
          <cell r="D42">
            <v>5808592</v>
          </cell>
          <cell r="E42" t="str">
            <v>ВIДКРИТЕ АКЦIОНЕРНЕ ТОВАРИСТВО "ЛУЦЬКИЙ АВТОМОБIЛЬНИЙ ЗАВОД"</v>
          </cell>
          <cell r="F42">
            <v>27048.831699999999</v>
          </cell>
          <cell r="G42">
            <v>26814.5651</v>
          </cell>
          <cell r="H42">
            <v>113269.266</v>
          </cell>
          <cell r="I42">
            <v>114317.008</v>
          </cell>
          <cell r="J42">
            <v>87502.4427</v>
          </cell>
          <cell r="K42">
            <v>0</v>
          </cell>
          <cell r="L42">
            <v>0</v>
          </cell>
          <cell r="M42">
            <v>1125.1409699999999</v>
          </cell>
          <cell r="N42">
            <v>966.99726999999996</v>
          </cell>
        </row>
        <row r="43">
          <cell r="B43">
            <v>3</v>
          </cell>
          <cell r="C43" t="str">
            <v>ВОЛИНСЬКА ОБЛАСТЬ</v>
          </cell>
          <cell r="D43">
            <v>5515312</v>
          </cell>
          <cell r="E43" t="str">
            <v>ДЕРЖАВНЕ ПIДПРИЄМСТВО ЛУЦЬКИЙ СПИРТОГОРIЛЧАНИЙ КОМБIНАТ</v>
          </cell>
          <cell r="F43">
            <v>46426.877</v>
          </cell>
          <cell r="G43">
            <v>53218.9787</v>
          </cell>
          <cell r="H43">
            <v>79294.16</v>
          </cell>
          <cell r="I43">
            <v>76246.115699999995</v>
          </cell>
          <cell r="J43">
            <v>23027.136999999999</v>
          </cell>
          <cell r="K43">
            <v>0</v>
          </cell>
          <cell r="L43">
            <v>0</v>
          </cell>
          <cell r="M43">
            <v>12351.4843</v>
          </cell>
          <cell r="N43">
            <v>-3939.6891000000001</v>
          </cell>
        </row>
        <row r="44">
          <cell r="B44">
            <v>3</v>
          </cell>
          <cell r="C44" t="str">
            <v>ВОЛИНСЬКА ОБЛАСТЬ</v>
          </cell>
          <cell r="D44">
            <v>20134889</v>
          </cell>
          <cell r="E44" t="str">
            <v>ВIДКРИТЕ АКЦIОНЕРНЕ ТОВАРИСТВО "ВОЛИНЬХОЛДIНГ"</v>
          </cell>
          <cell r="F44">
            <v>39930.203200000004</v>
          </cell>
          <cell r="G44">
            <v>40019.712899999999</v>
          </cell>
          <cell r="H44">
            <v>50177.818500000001</v>
          </cell>
          <cell r="I44">
            <v>50222.156799999997</v>
          </cell>
          <cell r="J44">
            <v>10202.4439</v>
          </cell>
          <cell r="K44">
            <v>0</v>
          </cell>
          <cell r="L44">
            <v>0</v>
          </cell>
          <cell r="M44">
            <v>138.30598000000001</v>
          </cell>
          <cell r="N44">
            <v>31.454879999999999</v>
          </cell>
        </row>
        <row r="45">
          <cell r="B45">
            <v>3</v>
          </cell>
          <cell r="C45" t="str">
            <v>ВОЛИНСЬКА ОБЛАСТЬ</v>
          </cell>
          <cell r="D45">
            <v>21742251</v>
          </cell>
          <cell r="E45" t="str">
            <v>ПIДПРИЄМСТВО "ВОЛИНЬАВТОМОТОСЕРВIС"</v>
          </cell>
          <cell r="F45">
            <v>12670.559800000001</v>
          </cell>
          <cell r="G45">
            <v>9190.53989</v>
          </cell>
          <cell r="H45">
            <v>34189.909099999997</v>
          </cell>
          <cell r="I45">
            <v>34276.081599999998</v>
          </cell>
          <cell r="J45">
            <v>25085.541700000002</v>
          </cell>
          <cell r="K45">
            <v>0</v>
          </cell>
          <cell r="L45">
            <v>0</v>
          </cell>
          <cell r="M45">
            <v>6.6844999999999999</v>
          </cell>
          <cell r="N45">
            <v>-0.13067999999999999</v>
          </cell>
        </row>
        <row r="46">
          <cell r="B46">
            <v>3</v>
          </cell>
          <cell r="C46" t="str">
            <v>ВОЛИНСЬКА ОБЛАСТЬ</v>
          </cell>
          <cell r="D46">
            <v>131512</v>
          </cell>
          <cell r="E46" t="str">
            <v>ВIДКРИТЕ АКЦIОНЕРНЕ ТОВАРИСТВО "ВОЛИНЬОБЛЕНЕРГО"</v>
          </cell>
          <cell r="F46">
            <v>10211.080400000001</v>
          </cell>
          <cell r="G46">
            <v>9322.0906599999998</v>
          </cell>
          <cell r="H46">
            <v>20934.977500000001</v>
          </cell>
          <cell r="I46">
            <v>22104.2834</v>
          </cell>
          <cell r="J46">
            <v>12782.1927</v>
          </cell>
          <cell r="K46">
            <v>121.30656999999999</v>
          </cell>
          <cell r="L46">
            <v>-731.20343000000003</v>
          </cell>
          <cell r="M46">
            <v>32.523040000000002</v>
          </cell>
          <cell r="N46">
            <v>21.29964</v>
          </cell>
        </row>
        <row r="47">
          <cell r="B47">
            <v>3</v>
          </cell>
          <cell r="C47" t="str">
            <v>ВОЛИНСЬКА ОБЛАСТЬ</v>
          </cell>
          <cell r="D47">
            <v>21751578</v>
          </cell>
          <cell r="E47" t="str">
            <v>СПIЛЬНЕ УКРАЇНСЬКО-ПОЛЬСЬКЕ ПIДПРИЄМСТВО У ФОРМI ТОВАРИСТВА З ОБМЕЖЕНОЮ ВIДПОВIДАЛЬНIСТЮ "МОДЕРН-ЕКСПО"</v>
          </cell>
          <cell r="F47">
            <v>6510.4611100000002</v>
          </cell>
          <cell r="G47">
            <v>6499.11492</v>
          </cell>
          <cell r="H47">
            <v>7671.8115799999996</v>
          </cell>
          <cell r="I47">
            <v>8607.5961200000002</v>
          </cell>
          <cell r="J47">
            <v>2108.4812000000002</v>
          </cell>
          <cell r="K47">
            <v>0</v>
          </cell>
          <cell r="L47">
            <v>0</v>
          </cell>
          <cell r="M47">
            <v>931.13914</v>
          </cell>
          <cell r="N47">
            <v>930.89936999999998</v>
          </cell>
        </row>
        <row r="48">
          <cell r="B48">
            <v>3</v>
          </cell>
          <cell r="C48" t="str">
            <v>ВОЛИНСЬКА ОБЛАСТЬ</v>
          </cell>
          <cell r="D48">
            <v>8029701</v>
          </cell>
          <cell r="E48" t="str">
            <v>ДЕРЖАВНЕ ПIДПРИЄМСТВО МIНIСТЕРСТВА ОБОРОНИ УКРАЇНИ "ЛУЦЬКИЙ РЕМОНТНИЙ ЗАВОД "МОТОР"</v>
          </cell>
          <cell r="F48">
            <v>6053.5470999999998</v>
          </cell>
          <cell r="G48">
            <v>5568.2383900000004</v>
          </cell>
          <cell r="H48">
            <v>7966.8024100000002</v>
          </cell>
          <cell r="I48">
            <v>7015.5474299999996</v>
          </cell>
          <cell r="J48">
            <v>1447.3090400000001</v>
          </cell>
          <cell r="K48">
            <v>0</v>
          </cell>
          <cell r="L48">
            <v>0</v>
          </cell>
          <cell r="M48">
            <v>1894.8492900000001</v>
          </cell>
          <cell r="N48">
            <v>-986.79956000000004</v>
          </cell>
        </row>
        <row r="49">
          <cell r="B49">
            <v>3</v>
          </cell>
          <cell r="C49" t="str">
            <v>ВОЛИНСЬКА ОБЛАСТЬ</v>
          </cell>
          <cell r="D49">
            <v>225644</v>
          </cell>
          <cell r="E49" t="str">
            <v>ВIДКРИТЕ АКЦIОНЕРНЕ ТОВАРИСТВО "ЕЛЕКТРОТЕРМОМЕТРIЯ"</v>
          </cell>
          <cell r="F49">
            <v>6217.3290699999998</v>
          </cell>
          <cell r="G49">
            <v>6208.76595</v>
          </cell>
          <cell r="H49">
            <v>5996.9683699999996</v>
          </cell>
          <cell r="I49">
            <v>6026.7209599999996</v>
          </cell>
          <cell r="J49">
            <v>-182.04499000000001</v>
          </cell>
          <cell r="K49">
            <v>0</v>
          </cell>
          <cell r="L49">
            <v>0</v>
          </cell>
          <cell r="M49">
            <v>25.916979999999999</v>
          </cell>
          <cell r="N49">
            <v>25.478280000000002</v>
          </cell>
        </row>
        <row r="50">
          <cell r="B50">
            <v>3</v>
          </cell>
          <cell r="C50" t="str">
            <v>ВОЛИНСЬКА ОБЛАСТЬ</v>
          </cell>
          <cell r="D50">
            <v>32269816</v>
          </cell>
          <cell r="E50" t="str">
            <v>ТОВАРИСТВО З ОБМЕЖЕНОЮ ВIДПОВIДАЛЬНIСТЮ "КОНТИНIУМ-УКР-РЕСУРС"</v>
          </cell>
          <cell r="F50">
            <v>3924.05422</v>
          </cell>
          <cell r="G50">
            <v>6114.76</v>
          </cell>
          <cell r="H50">
            <v>5902.6043799999998</v>
          </cell>
          <cell r="I50">
            <v>5750.6704499999996</v>
          </cell>
          <cell r="J50">
            <v>-364.08954999999997</v>
          </cell>
          <cell r="K50">
            <v>0</v>
          </cell>
          <cell r="L50">
            <v>0</v>
          </cell>
          <cell r="M50">
            <v>3837.0926100000001</v>
          </cell>
          <cell r="N50">
            <v>-151.93394000000001</v>
          </cell>
        </row>
        <row r="51">
          <cell r="B51">
            <v>3</v>
          </cell>
          <cell r="C51" t="str">
            <v>ВОЛИНСЬКА ОБЛАСТЬ</v>
          </cell>
          <cell r="D51">
            <v>32035139</v>
          </cell>
          <cell r="E51" t="str">
            <v>ДОЧIРНЄ ПIДПРИЄМСТВО "ВОЛИНСЬКИЙ ОБЛАВТОДОР" ВIДКРИТОГО АКЦIОНЕРНОГО ТОВАРИСТВА "ДЕРЖАВНА АКЦIОНЕРНА КОМПАНIЯ "АВТОМОБIЛЬНI ДОРОГИ УКРАЇНИ"</v>
          </cell>
          <cell r="F51">
            <v>3288.0900299999998</v>
          </cell>
          <cell r="G51">
            <v>3314.6813699999998</v>
          </cell>
          <cell r="H51">
            <v>4935.5968599999997</v>
          </cell>
          <cell r="I51">
            <v>4945.6299200000003</v>
          </cell>
          <cell r="J51">
            <v>1630.9485500000001</v>
          </cell>
          <cell r="K51">
            <v>0</v>
          </cell>
          <cell r="L51">
            <v>0</v>
          </cell>
          <cell r="M51">
            <v>55.832729999999998</v>
          </cell>
          <cell r="N51">
            <v>-0.13900000000000001</v>
          </cell>
        </row>
        <row r="52">
          <cell r="B52">
            <v>3</v>
          </cell>
          <cell r="C52" t="str">
            <v>ВОЛИНСЬКА ОБЛАСТЬ</v>
          </cell>
          <cell r="D52">
            <v>30391925</v>
          </cell>
          <cell r="E52" t="str">
            <v>ДЕРЖАВНЕ КОМУНАЛЬНЕ ПIДПРИЄМСТВО "ЛУЦЬКТЕПЛО"</v>
          </cell>
          <cell r="F52">
            <v>5233.4986900000004</v>
          </cell>
          <cell r="G52">
            <v>5480.4005800000004</v>
          </cell>
          <cell r="H52">
            <v>4165.5438199999999</v>
          </cell>
          <cell r="I52">
            <v>4851.0080900000003</v>
          </cell>
          <cell r="J52">
            <v>-629.39248999999995</v>
          </cell>
          <cell r="K52">
            <v>0</v>
          </cell>
          <cell r="L52">
            <v>0</v>
          </cell>
          <cell r="M52">
            <v>679.00279</v>
          </cell>
          <cell r="N52">
            <v>675.53219999999999</v>
          </cell>
        </row>
        <row r="53">
          <cell r="B53">
            <v>3</v>
          </cell>
          <cell r="C53" t="str">
            <v>ВОЛИНСЬКА ОБЛАСТЬ</v>
          </cell>
          <cell r="D53">
            <v>19233095</v>
          </cell>
          <cell r="E53" t="str">
            <v>ТОВАРИСТВО З ОБМЕЖЕНОЮ ВIДПОВIДАЛЬНIСТЮ КОМЕРЦIЙНИЙ БАНК "ЗАХIДIНКОМБАНК"</v>
          </cell>
          <cell r="F53">
            <v>3558.4594000000002</v>
          </cell>
          <cell r="G53">
            <v>3554.2645299999999</v>
          </cell>
          <cell r="H53">
            <v>4508.8589400000001</v>
          </cell>
          <cell r="I53">
            <v>4510.6342400000003</v>
          </cell>
          <cell r="J53">
            <v>956.36971000000005</v>
          </cell>
          <cell r="K53">
            <v>0</v>
          </cell>
          <cell r="L53">
            <v>0</v>
          </cell>
          <cell r="M53">
            <v>2.5807500000000001</v>
          </cell>
          <cell r="N53">
            <v>1.7363900000000001</v>
          </cell>
        </row>
        <row r="54">
          <cell r="B54">
            <v>3</v>
          </cell>
          <cell r="C54" t="str">
            <v>ВОЛИНСЬКА ОБЛАСТЬ</v>
          </cell>
          <cell r="D54">
            <v>32365965</v>
          </cell>
          <cell r="E54" t="str">
            <v>ДЕРЖАВНЕ ПIДПРИЄМСТВО "ВОЛИНЬВУГIЛЛЯ"</v>
          </cell>
          <cell r="F54">
            <v>11928.5455</v>
          </cell>
          <cell r="G54">
            <v>5510.61031</v>
          </cell>
          <cell r="H54">
            <v>-1017.9791</v>
          </cell>
          <cell r="I54">
            <v>4130.4480999999996</v>
          </cell>
          <cell r="J54">
            <v>-1380.1622</v>
          </cell>
          <cell r="K54">
            <v>10497.004000000001</v>
          </cell>
          <cell r="L54">
            <v>-4945.03</v>
          </cell>
          <cell r="M54">
            <v>6.6036400000000004</v>
          </cell>
          <cell r="N54">
            <v>6.5539100000000001</v>
          </cell>
        </row>
        <row r="55">
          <cell r="B55">
            <v>3</v>
          </cell>
          <cell r="C55" t="str">
            <v>ВОЛИНСЬКА ОБЛАСТЬ</v>
          </cell>
          <cell r="D55">
            <v>21746726</v>
          </cell>
          <cell r="E55" t="str">
            <v>СПIЛЬНЕ УКРАЇНСЬКО-СЛОВАЦЬКЕ ПIДПРИЄМСТВО АКЦIОНЕРНЕ ТОВАРИСТВО ЗАКРИТОГО ТИПУ "ВОЛИНЬПАК"</v>
          </cell>
          <cell r="F55">
            <v>3101.3835100000001</v>
          </cell>
          <cell r="G55">
            <v>3194.3741300000002</v>
          </cell>
          <cell r="H55">
            <v>3478.3318800000002</v>
          </cell>
          <cell r="I55">
            <v>4061.73288</v>
          </cell>
          <cell r="J55">
            <v>867.35874999999999</v>
          </cell>
          <cell r="K55">
            <v>0</v>
          </cell>
          <cell r="L55">
            <v>0</v>
          </cell>
          <cell r="M55">
            <v>209.14322999999999</v>
          </cell>
          <cell r="N55">
            <v>208.40100000000001</v>
          </cell>
        </row>
        <row r="56">
          <cell r="B56">
            <v>3</v>
          </cell>
          <cell r="C56" t="str">
            <v>ВОЛИНСЬКА ОБЛАСТЬ</v>
          </cell>
          <cell r="D56">
            <v>30248307</v>
          </cell>
          <cell r="E56" t="str">
            <v>ВIДКРИТЕ АКЦIОНЕРНЕ ТОВАРИСТВО "ЛУЦЬКСАНТЕХМОНТАЖ N 536"</v>
          </cell>
          <cell r="F56">
            <v>3853.7510400000001</v>
          </cell>
          <cell r="G56">
            <v>3839.4509400000002</v>
          </cell>
          <cell r="H56">
            <v>3756.9949000000001</v>
          </cell>
          <cell r="I56">
            <v>3972.17391</v>
          </cell>
          <cell r="J56">
            <v>132.72297</v>
          </cell>
          <cell r="K56">
            <v>0</v>
          </cell>
          <cell r="L56">
            <v>0</v>
          </cell>
          <cell r="M56">
            <v>241.40565000000001</v>
          </cell>
          <cell r="N56">
            <v>215.17901000000001</v>
          </cell>
        </row>
        <row r="57">
          <cell r="B57">
            <v>3</v>
          </cell>
          <cell r="C57" t="str">
            <v>ВОЛИНСЬКА ОБЛАСТЬ</v>
          </cell>
          <cell r="D57">
            <v>13356951</v>
          </cell>
          <cell r="E57" t="str">
            <v>ЗАКРИТЕ АКЦIОНЕРНЕ ТОВАРИСТВО "ВОЛИНСЬКА ФОНДОВА КОМПАНIЯ"</v>
          </cell>
          <cell r="F57">
            <v>678.14309000000003</v>
          </cell>
          <cell r="G57">
            <v>706.21190000000001</v>
          </cell>
          <cell r="H57">
            <v>3635.10725</v>
          </cell>
          <cell r="I57">
            <v>3674.3624199999999</v>
          </cell>
          <cell r="J57">
            <v>2968.1505200000001</v>
          </cell>
          <cell r="K57">
            <v>0</v>
          </cell>
          <cell r="L57">
            <v>0</v>
          </cell>
          <cell r="M57">
            <v>80.133690000000001</v>
          </cell>
          <cell r="N57">
            <v>39.124960000000002</v>
          </cell>
        </row>
        <row r="58">
          <cell r="B58">
            <v>3</v>
          </cell>
          <cell r="C58" t="str">
            <v>ВОЛИНСЬКА ОБЛАСТЬ</v>
          </cell>
          <cell r="D58">
            <v>32650231</v>
          </cell>
          <cell r="E58" t="str">
            <v>ТОВАРИСТВО З ОБМЕЖЕНОЮ ВIДПОВIДАЛЬНIСТЮ "ГIППО"</v>
          </cell>
          <cell r="F58">
            <v>323.53532999999999</v>
          </cell>
          <cell r="G58">
            <v>214.71843999999999</v>
          </cell>
          <cell r="H58">
            <v>2453.15994</v>
          </cell>
          <cell r="I58">
            <v>2754.1399000000001</v>
          </cell>
          <cell r="J58">
            <v>2539.42146</v>
          </cell>
          <cell r="K58">
            <v>0</v>
          </cell>
          <cell r="L58">
            <v>-3.3800000000000002E-3</v>
          </cell>
          <cell r="M58">
            <v>279.56328999999999</v>
          </cell>
          <cell r="N58">
            <v>278.36979000000002</v>
          </cell>
        </row>
        <row r="59">
          <cell r="B59">
            <v>3</v>
          </cell>
          <cell r="C59" t="str">
            <v>ВОЛИНСЬКА ОБЛАСТЬ</v>
          </cell>
          <cell r="D59">
            <v>31401373</v>
          </cell>
          <cell r="E59" t="str">
            <v>ТОВАРИСТВО З ОБМЕЖЕНОЮ ВIДПОВIДАЛЬНIСТЮ "СМП"</v>
          </cell>
          <cell r="F59">
            <v>2091.46101</v>
          </cell>
          <cell r="G59">
            <v>1600.92542</v>
          </cell>
          <cell r="H59">
            <v>2306.5589</v>
          </cell>
          <cell r="I59">
            <v>2753.7522800000002</v>
          </cell>
          <cell r="J59">
            <v>1152.8268599999999</v>
          </cell>
          <cell r="K59">
            <v>0</v>
          </cell>
          <cell r="L59">
            <v>0</v>
          </cell>
          <cell r="M59">
            <v>429.42380000000003</v>
          </cell>
          <cell r="N59">
            <v>423.42935</v>
          </cell>
        </row>
        <row r="60">
          <cell r="B60">
            <v>3</v>
          </cell>
          <cell r="C60" t="str">
            <v>ВОЛИНСЬКА ОБЛАСТЬ</v>
          </cell>
          <cell r="D60">
            <v>3339459</v>
          </cell>
          <cell r="E60" t="str">
            <v>ПО ГАЗОПОСТАЧАННЮ ТА ГАЗИФIКАЦIЇ "ВОЛИНЬГАЗ"</v>
          </cell>
          <cell r="F60">
            <v>4934.4094999999998</v>
          </cell>
          <cell r="G60">
            <v>1402.7673299999999</v>
          </cell>
          <cell r="H60">
            <v>-46.821829999999999</v>
          </cell>
          <cell r="I60">
            <v>2656.56864</v>
          </cell>
          <cell r="J60">
            <v>1253.8013100000001</v>
          </cell>
          <cell r="K60">
            <v>0</v>
          </cell>
          <cell r="L60">
            <v>-3506.6862000000001</v>
          </cell>
          <cell r="M60">
            <v>278.65836999999999</v>
          </cell>
          <cell r="N60">
            <v>266.36446999999998</v>
          </cell>
        </row>
        <row r="61">
          <cell r="B61">
            <v>3</v>
          </cell>
          <cell r="C61" t="str">
            <v>ВОЛИНСЬКА ОБЛАСТЬ</v>
          </cell>
          <cell r="D61">
            <v>3339489</v>
          </cell>
          <cell r="E61" t="str">
            <v>КОМУНАЛЬНЕ ПIДПРИЄМСТВО "ЛУЦЬКВОДОКАНАЛ"</v>
          </cell>
          <cell r="F61">
            <v>3830.76388</v>
          </cell>
          <cell r="G61">
            <v>3132.99269</v>
          </cell>
          <cell r="H61">
            <v>2290.0929000000001</v>
          </cell>
          <cell r="I61">
            <v>2559.3429900000001</v>
          </cell>
          <cell r="J61">
            <v>-573.64970000000005</v>
          </cell>
          <cell r="K61">
            <v>721.85262</v>
          </cell>
          <cell r="L61">
            <v>-198.94022000000001</v>
          </cell>
          <cell r="M61">
            <v>5.0553699999999999</v>
          </cell>
          <cell r="N61">
            <v>0.12497999999999999</v>
          </cell>
        </row>
        <row r="62">
          <cell r="B62">
            <v>4</v>
          </cell>
          <cell r="C62" t="str">
            <v>ДНIПРОПЕТРОВСЬКА ОБЛАСТЬ</v>
          </cell>
          <cell r="D62">
            <v>1073828</v>
          </cell>
          <cell r="E62" t="str">
            <v>ДЕРЖАВНЕ ПIДПРИЄМСТВО "ПРИДНIПРОВСЬКА ЗАЛIЗНИЦЯ"</v>
          </cell>
          <cell r="F62">
            <v>827260.55299999996</v>
          </cell>
          <cell r="G62">
            <v>827296.78300000005</v>
          </cell>
          <cell r="H62">
            <v>743313.49100000004</v>
          </cell>
          <cell r="I62">
            <v>793873.91200000001</v>
          </cell>
          <cell r="J62">
            <v>-33422.870000000003</v>
          </cell>
          <cell r="K62">
            <v>0</v>
          </cell>
          <cell r="L62">
            <v>0</v>
          </cell>
          <cell r="M62">
            <v>50590.451399999998</v>
          </cell>
          <cell r="N62">
            <v>50530.053</v>
          </cell>
        </row>
        <row r="63">
          <cell r="B63">
            <v>4</v>
          </cell>
          <cell r="C63" t="str">
            <v>ДНIПРОПЕТРОВСЬКА ОБЛАСТЬ</v>
          </cell>
          <cell r="D63">
            <v>24432974</v>
          </cell>
          <cell r="E63" t="str">
            <v>ВIДКРИТЕ АКЦIОНЕРНЕ ТОВАРИСТВО "МIТТАЛ СТIЛ КРИВИЙ РIГ"</v>
          </cell>
          <cell r="F63">
            <v>531642.32999999996</v>
          </cell>
          <cell r="G63">
            <v>362285.984</v>
          </cell>
          <cell r="H63">
            <v>563110.31499999994</v>
          </cell>
          <cell r="I63">
            <v>536610.78399999999</v>
          </cell>
          <cell r="J63">
            <v>174324.8</v>
          </cell>
          <cell r="K63">
            <v>0</v>
          </cell>
          <cell r="L63">
            <v>0</v>
          </cell>
          <cell r="M63">
            <v>178718.86799999999</v>
          </cell>
          <cell r="N63">
            <v>-26517.855</v>
          </cell>
        </row>
        <row r="64">
          <cell r="B64">
            <v>4</v>
          </cell>
          <cell r="C64" t="str">
            <v>ДНIПРОПЕТРОВСЬКА ОБЛАСТЬ</v>
          </cell>
          <cell r="D64">
            <v>191023</v>
          </cell>
          <cell r="E64" t="str">
            <v>ВIДКРИТЕ АКЦIОНЕРНЕ ТОВАРИСТВО ПIВНIЧНИЙ ГIРНИЧО-ЗБАГАЧУВАЛЬНИЙ КОМБIНАТ</v>
          </cell>
          <cell r="F64">
            <v>604360.12699999998</v>
          </cell>
          <cell r="G64">
            <v>609001.44700000004</v>
          </cell>
          <cell r="H64">
            <v>334915.52899999998</v>
          </cell>
          <cell r="I64">
            <v>401602.56199999998</v>
          </cell>
          <cell r="J64">
            <v>-207398.88</v>
          </cell>
          <cell r="K64">
            <v>0</v>
          </cell>
          <cell r="L64">
            <v>0</v>
          </cell>
          <cell r="M64">
            <v>74757.770399999994</v>
          </cell>
          <cell r="N64">
            <v>66687.033200000005</v>
          </cell>
        </row>
        <row r="65">
          <cell r="B65">
            <v>4</v>
          </cell>
          <cell r="C65" t="str">
            <v>ДНIПРОПЕТРОВСЬКА ОБЛАСТЬ</v>
          </cell>
          <cell r="D65">
            <v>5393116</v>
          </cell>
          <cell r="E65" t="str">
            <v>ВIДКРИТЕ АКЦIОНЕРНЕ ТОВАРИСТВО "НИЖНЬОДНIПРОВСЬКИЙ ТРУБОПРОКАТНИЙ ЗАВОД"</v>
          </cell>
          <cell r="F65">
            <v>115485.473</v>
          </cell>
          <cell r="G65">
            <v>137239.02900000001</v>
          </cell>
          <cell r="H65">
            <v>199587.799</v>
          </cell>
          <cell r="I65">
            <v>332166.68800000002</v>
          </cell>
          <cell r="J65">
            <v>194927.65900000001</v>
          </cell>
          <cell r="K65">
            <v>0</v>
          </cell>
          <cell r="L65">
            <v>0</v>
          </cell>
          <cell r="M65">
            <v>170229.12100000001</v>
          </cell>
          <cell r="N65">
            <v>132563.78</v>
          </cell>
        </row>
        <row r="66">
          <cell r="B66">
            <v>4</v>
          </cell>
          <cell r="C66" t="str">
            <v>ДНIПРОПЕТРОВСЬКА ОБЛАСТЬ</v>
          </cell>
          <cell r="D66">
            <v>178353</v>
          </cell>
          <cell r="E66" t="str">
            <v>ВIДКРИТЕ АКЦIОНЕРНЕ ТОВАРИСТВО "ПАВЛОГРАДВУГIЛЛЯ"</v>
          </cell>
          <cell r="F66">
            <v>137580.84</v>
          </cell>
          <cell r="G66">
            <v>189552.38099999999</v>
          </cell>
          <cell r="H66">
            <v>241089.40400000001</v>
          </cell>
          <cell r="I66">
            <v>260631.06</v>
          </cell>
          <cell r="J66">
            <v>71078.678499999995</v>
          </cell>
          <cell r="K66">
            <v>0</v>
          </cell>
          <cell r="L66">
            <v>0</v>
          </cell>
          <cell r="M66">
            <v>19905.807199999999</v>
          </cell>
          <cell r="N66">
            <v>19443.606299999999</v>
          </cell>
        </row>
        <row r="67">
          <cell r="B67">
            <v>4</v>
          </cell>
          <cell r="C67" t="str">
            <v>ДНIПРОПЕТРОВСЬКА ОБЛАСТЬ</v>
          </cell>
          <cell r="D67">
            <v>33668606</v>
          </cell>
          <cell r="E67" t="str">
            <v>ТОВАРИСТВО З ОБМЕЖЕНОЮ ВIДПОВIДАЛЬНIСТЮ "IНТЕРПАЙП УКРАЇНА"</v>
          </cell>
          <cell r="F67">
            <v>27032.645</v>
          </cell>
          <cell r="G67">
            <v>27112.270799999998</v>
          </cell>
          <cell r="H67">
            <v>147710.448</v>
          </cell>
          <cell r="I67">
            <v>236271.046</v>
          </cell>
          <cell r="J67">
            <v>209158.77499999999</v>
          </cell>
          <cell r="K67">
            <v>0</v>
          </cell>
          <cell r="L67">
            <v>0</v>
          </cell>
          <cell r="M67">
            <v>87835.4519</v>
          </cell>
          <cell r="N67">
            <v>87755.826100000006</v>
          </cell>
        </row>
        <row r="68">
          <cell r="B68">
            <v>4</v>
          </cell>
          <cell r="C68" t="str">
            <v>ДНIПРОПЕТРОВСЬКА ОБЛАСТЬ</v>
          </cell>
          <cell r="D68">
            <v>191000</v>
          </cell>
          <cell r="E68" t="str">
            <v>ВIДКРИТЕ АКЦIОНЕРНЕ ТОВАРИСТВО "ПIВДЕННИЙ ГIРНИЧО-ЗБАГАЧУВАЛЬНИЙ КОМБIНАТ"</v>
          </cell>
          <cell r="F68">
            <v>30239.2965</v>
          </cell>
          <cell r="G68">
            <v>86803.340800000005</v>
          </cell>
          <cell r="H68">
            <v>199893.476</v>
          </cell>
          <cell r="I68">
            <v>152211.97500000001</v>
          </cell>
          <cell r="J68">
            <v>65408.634700000002</v>
          </cell>
          <cell r="K68">
            <v>0</v>
          </cell>
          <cell r="L68">
            <v>0</v>
          </cell>
          <cell r="M68">
            <v>33881.737200000003</v>
          </cell>
          <cell r="N68">
            <v>-47681.5</v>
          </cell>
        </row>
        <row r="69">
          <cell r="B69">
            <v>4</v>
          </cell>
          <cell r="C69" t="str">
            <v>ДНIПРОПЕТРОВСЬКА ОБЛАСТЬ</v>
          </cell>
          <cell r="D69">
            <v>190905</v>
          </cell>
          <cell r="E69" t="str">
            <v>ВIДКРИТЕ АКЦIОНЕРНЕ ТОВАРИСТВО "IНГУЛЕЦЬКИЙ ГIРНИЧО-ЗБАГАЧУВАЛЬНИЙ КОМБIНАТ"</v>
          </cell>
          <cell r="F69">
            <v>91412.532900000006</v>
          </cell>
          <cell r="G69">
            <v>89650.952000000005</v>
          </cell>
          <cell r="H69">
            <v>123465.795</v>
          </cell>
          <cell r="I69">
            <v>124205.68</v>
          </cell>
          <cell r="J69">
            <v>34554.728000000003</v>
          </cell>
          <cell r="K69">
            <v>0</v>
          </cell>
          <cell r="L69">
            <v>0</v>
          </cell>
          <cell r="M69">
            <v>1454.5993000000001</v>
          </cell>
          <cell r="N69">
            <v>739.88463000000002</v>
          </cell>
        </row>
        <row r="70">
          <cell r="B70">
            <v>4</v>
          </cell>
          <cell r="C70" t="str">
            <v>ДНIПРОПЕТРОВСЬКА ОБЛАСТЬ</v>
          </cell>
          <cell r="D70">
            <v>190977</v>
          </cell>
          <cell r="E70" t="str">
            <v>ВIДКРИТЕ АКЦIОНЕРНЕ ТОВАРИСТВО "ЦЕНТРАЛЬНИЙ ГIРНИЧО-ЗБАГАЧУВАЛЬНИЙ КОМБIНАТ"</v>
          </cell>
          <cell r="F70">
            <v>269762.19500000001</v>
          </cell>
          <cell r="G70">
            <v>277024.185</v>
          </cell>
          <cell r="H70">
            <v>94421.449600000007</v>
          </cell>
          <cell r="I70">
            <v>122115.83199999999</v>
          </cell>
          <cell r="J70">
            <v>-154908.35</v>
          </cell>
          <cell r="K70">
            <v>0</v>
          </cell>
          <cell r="L70">
            <v>0</v>
          </cell>
          <cell r="M70">
            <v>39106.8658</v>
          </cell>
          <cell r="N70">
            <v>27667.382300000001</v>
          </cell>
        </row>
        <row r="71">
          <cell r="B71">
            <v>4</v>
          </cell>
          <cell r="C71" t="str">
            <v>ДНIПРОПЕТРОВСЬКА ОБЛАСТЬ</v>
          </cell>
          <cell r="D71">
            <v>23359034</v>
          </cell>
          <cell r="E71" t="str">
            <v>ВIДКРИТЕ АКЦIОНЕРНЕ ТОВАРИСТВО "ЕНЕРГОПОСТАЧАЛЬНА КОМПАНIЯ "ДНIПРООБЛЕНЕРГО"</v>
          </cell>
          <cell r="F71">
            <v>91232.5962</v>
          </cell>
          <cell r="G71">
            <v>78057.212400000004</v>
          </cell>
          <cell r="H71">
            <v>87776.986000000004</v>
          </cell>
          <cell r="I71">
            <v>93652.005900000004</v>
          </cell>
          <cell r="J71">
            <v>15594.7935</v>
          </cell>
          <cell r="K71">
            <v>0</v>
          </cell>
          <cell r="L71">
            <v>0</v>
          </cell>
          <cell r="M71">
            <v>6439.9154799999997</v>
          </cell>
          <cell r="N71">
            <v>5842.1878699999997</v>
          </cell>
        </row>
        <row r="72">
          <cell r="B72">
            <v>4</v>
          </cell>
          <cell r="C72" t="str">
            <v>ДНIПРОПЕТРОВСЬКА ОБЛАСТЬ</v>
          </cell>
          <cell r="D72">
            <v>25017674</v>
          </cell>
          <cell r="E72" t="str">
            <v>ФIЛIЯ ЗАКРИТОГО АКЦIОНЕРНОГО ТОВАРИСТВА "КИЇВСТАР ДЖ.ЕС.ЕМ." У М. ДНIПРОПЕТРОВСЬКУ</v>
          </cell>
          <cell r="F72">
            <v>43065.726000000002</v>
          </cell>
          <cell r="G72">
            <v>43020.7111</v>
          </cell>
          <cell r="H72">
            <v>84700.201499999996</v>
          </cell>
          <cell r="I72">
            <v>84700.201300000001</v>
          </cell>
          <cell r="J72">
            <v>41679.4902</v>
          </cell>
          <cell r="K72">
            <v>0</v>
          </cell>
          <cell r="L72">
            <v>0</v>
          </cell>
          <cell r="M72">
            <v>0</v>
          </cell>
          <cell r="N72">
            <v>-1.4999999999999999E-4</v>
          </cell>
        </row>
        <row r="73">
          <cell r="B73">
            <v>4</v>
          </cell>
          <cell r="C73" t="str">
            <v>ДНIПРОПЕТРОВСЬКА ОБЛАСТЬ</v>
          </cell>
          <cell r="D73">
            <v>191307</v>
          </cell>
          <cell r="E73" t="str">
            <v>ВIДКРИТЕ АКЦIОНЕРНЕ ТОВАРИСТВО "КРИВОРIЗЬКИЙ ЗАЛIЗОРУДНИЙ КОМБIНАТ"</v>
          </cell>
          <cell r="F73">
            <v>83180.437099999996</v>
          </cell>
          <cell r="G73">
            <v>85615.036300000007</v>
          </cell>
          <cell r="H73">
            <v>62451.794800000003</v>
          </cell>
          <cell r="I73">
            <v>64767.715100000001</v>
          </cell>
          <cell r="J73">
            <v>-20847.321</v>
          </cell>
          <cell r="K73">
            <v>0</v>
          </cell>
          <cell r="L73">
            <v>0</v>
          </cell>
          <cell r="M73">
            <v>5145.6081800000002</v>
          </cell>
          <cell r="N73">
            <v>2306.5214500000002</v>
          </cell>
        </row>
        <row r="74">
          <cell r="B74">
            <v>4</v>
          </cell>
          <cell r="C74" t="str">
            <v>ДНIПРОПЕТРОВСЬКА ОБЛАСТЬ</v>
          </cell>
          <cell r="D74">
            <v>14360570</v>
          </cell>
          <cell r="E74" t="str">
            <v>ЗАКРИТЕ АКЦIОНЕРНЕ ТОВАРИСТВО КОМЕРЦIЙНИЙ БАНК "ПРИВАТБАНК"</v>
          </cell>
          <cell r="F74">
            <v>23672.345700000002</v>
          </cell>
          <cell r="G74">
            <v>22405.792799999999</v>
          </cell>
          <cell r="H74">
            <v>45692.853199999998</v>
          </cell>
          <cell r="I74">
            <v>46020.245000000003</v>
          </cell>
          <cell r="J74">
            <v>23614.452300000001</v>
          </cell>
          <cell r="K74">
            <v>0</v>
          </cell>
          <cell r="L74">
            <v>0</v>
          </cell>
          <cell r="M74">
            <v>525.20621000000006</v>
          </cell>
          <cell r="N74">
            <v>284.78586000000001</v>
          </cell>
        </row>
        <row r="75">
          <cell r="B75">
            <v>4</v>
          </cell>
          <cell r="C75" t="str">
            <v>ДНIПРОПЕТРОВСЬКА ОБЛАСТЬ</v>
          </cell>
          <cell r="D75">
            <v>190934</v>
          </cell>
          <cell r="E75" t="str">
            <v>ВАТ "ПРОМИСЛОВО-ВИРОБНИЧЕ ПIДПРИЄМСТВО "КРИВБАСВИБУХПРОМ"</v>
          </cell>
          <cell r="F75">
            <v>31204.841799999998</v>
          </cell>
          <cell r="G75">
            <v>31308.742300000002</v>
          </cell>
          <cell r="H75">
            <v>34958.494599999998</v>
          </cell>
          <cell r="I75">
            <v>44348.829599999997</v>
          </cell>
          <cell r="J75">
            <v>13040.0872</v>
          </cell>
          <cell r="K75">
            <v>0</v>
          </cell>
          <cell r="L75">
            <v>0</v>
          </cell>
          <cell r="M75">
            <v>9562.6170000000002</v>
          </cell>
          <cell r="N75">
            <v>9390.3349999999991</v>
          </cell>
        </row>
        <row r="76">
          <cell r="B76">
            <v>4</v>
          </cell>
          <cell r="C76" t="str">
            <v>ДНIПРОПЕТРОВСЬКА ОБЛАСТЬ</v>
          </cell>
          <cell r="D76">
            <v>292923</v>
          </cell>
          <cell r="E76" t="str">
            <v>ВIДКРИТЕ АКЦIОНЕРНЕ ТОВАРИСТВО "КРИВИЙ РIГ ЦЕМЕНТ"</v>
          </cell>
          <cell r="F76">
            <v>25863.301200000002</v>
          </cell>
          <cell r="G76">
            <v>25900.973600000001</v>
          </cell>
          <cell r="H76">
            <v>39954.883500000004</v>
          </cell>
          <cell r="I76">
            <v>40530.337699999996</v>
          </cell>
          <cell r="J76">
            <v>14629.364100000001</v>
          </cell>
          <cell r="K76">
            <v>0</v>
          </cell>
          <cell r="L76">
            <v>0</v>
          </cell>
          <cell r="M76">
            <v>594.97439999999995</v>
          </cell>
          <cell r="N76">
            <v>504.69508000000002</v>
          </cell>
        </row>
        <row r="77">
          <cell r="B77">
            <v>4</v>
          </cell>
          <cell r="C77" t="str">
            <v>ДНIПРОПЕТРОВСЬКА ОБЛАСТЬ</v>
          </cell>
          <cell r="D77">
            <v>24435062</v>
          </cell>
          <cell r="E77" t="str">
            <v>ДНIПРОВСЬКЕ ТЕРИТОРIАЛЬНЕ УПРАВЛIННЯ-ВIДОКРЕМЛЕНИЙ ПIДРОЗДIЛ ЗАКРИТОГО АКЦIОНЕРНОГО ТОВАРИСТВА "УКРАЇНСЬКИЙ МОБIЛЬНИЙ ЗВ'ЯЗОК"</v>
          </cell>
          <cell r="F77">
            <v>35893.75</v>
          </cell>
          <cell r="G77">
            <v>35893.75</v>
          </cell>
          <cell r="H77">
            <v>38010.86</v>
          </cell>
          <cell r="I77">
            <v>38010.86</v>
          </cell>
          <cell r="J77">
            <v>2117.11</v>
          </cell>
          <cell r="K77">
            <v>0</v>
          </cell>
          <cell r="L77">
            <v>0</v>
          </cell>
          <cell r="M77">
            <v>15.039289999999999</v>
          </cell>
          <cell r="N77">
            <v>0</v>
          </cell>
        </row>
        <row r="78">
          <cell r="B78">
            <v>4</v>
          </cell>
          <cell r="C78" t="str">
            <v>ДНIПРОПЕТРОВСЬКА ОБЛАСТЬ</v>
          </cell>
          <cell r="D78">
            <v>191329</v>
          </cell>
          <cell r="E78" t="str">
            <v>ВIДКРИТЕ АКЦIОНЕРНЕ ТОВАРИСТВО "СУХА БАЛКА"</v>
          </cell>
          <cell r="F78">
            <v>16473.737099999998</v>
          </cell>
          <cell r="G78">
            <v>14545.830400000001</v>
          </cell>
          <cell r="H78">
            <v>29457.3855</v>
          </cell>
          <cell r="I78">
            <v>32236.331099999999</v>
          </cell>
          <cell r="J78">
            <v>17690.500700000001</v>
          </cell>
          <cell r="K78">
            <v>0</v>
          </cell>
          <cell r="L78">
            <v>0</v>
          </cell>
          <cell r="M78">
            <v>3672.6959499999998</v>
          </cell>
          <cell r="N78">
            <v>2778.8273199999999</v>
          </cell>
        </row>
        <row r="79">
          <cell r="B79">
            <v>4</v>
          </cell>
          <cell r="C79" t="str">
            <v>ДНIПРОПЕТРОВСЬКА ОБЛАСТЬ</v>
          </cell>
          <cell r="D79">
            <v>31933006</v>
          </cell>
          <cell r="E79" t="str">
            <v>ТОВАРИСТВО З ОБМЕЖЕНОЮ ВIДПОВIДАЛЬНIСТЮ "ПIВДЕНРУДМЕТ"</v>
          </cell>
          <cell r="F79">
            <v>67.381079999999997</v>
          </cell>
          <cell r="G79">
            <v>63.196080000000002</v>
          </cell>
          <cell r="H79">
            <v>29790.040099999998</v>
          </cell>
          <cell r="I79">
            <v>29806.347099999999</v>
          </cell>
          <cell r="J79">
            <v>29743.151099999999</v>
          </cell>
          <cell r="K79">
            <v>0</v>
          </cell>
          <cell r="L79">
            <v>0</v>
          </cell>
          <cell r="M79">
            <v>18.18074</v>
          </cell>
          <cell r="N79">
            <v>18.18074</v>
          </cell>
        </row>
        <row r="80">
          <cell r="B80">
            <v>4</v>
          </cell>
          <cell r="C80" t="str">
            <v>ДНIПРОПЕТРОВСЬКА ОБЛАСТЬ</v>
          </cell>
          <cell r="D80">
            <v>5768898</v>
          </cell>
          <cell r="E80" t="str">
            <v>ВIДКРИТЕ АКЦIОНЕРНЕ ТОВАРИСТВО "ДНIПРОШИНА"</v>
          </cell>
          <cell r="F80">
            <v>3318.7955900000002</v>
          </cell>
          <cell r="G80">
            <v>6777.2863399999997</v>
          </cell>
          <cell r="H80">
            <v>30280.3226</v>
          </cell>
          <cell r="I80">
            <v>27603.957200000001</v>
          </cell>
          <cell r="J80">
            <v>20826.670900000001</v>
          </cell>
          <cell r="K80">
            <v>0</v>
          </cell>
          <cell r="L80">
            <v>0</v>
          </cell>
          <cell r="M80">
            <v>827.65675999999996</v>
          </cell>
          <cell r="N80">
            <v>-2676.3654000000001</v>
          </cell>
        </row>
        <row r="81">
          <cell r="B81">
            <v>4</v>
          </cell>
          <cell r="C81" t="str">
            <v>ДНIПРОПЕТРОВСЬКА ОБЛАСТЬ</v>
          </cell>
          <cell r="D81">
            <v>3340920</v>
          </cell>
          <cell r="E81" t="str">
            <v>ВIДКРИТЕ АКЦIОНЕРНЕ ТОВАРИСТВО ПО ГАЗОПОСТАЧАННЮ ТА ГАЗИФIКАЦIЇ "ДНIПРОПЕТРОВСЬКГАЗ"</v>
          </cell>
          <cell r="F81">
            <v>14003.7446</v>
          </cell>
          <cell r="G81">
            <v>12179.6926</v>
          </cell>
          <cell r="H81">
            <v>21377.304499999998</v>
          </cell>
          <cell r="I81">
            <v>27292.711200000002</v>
          </cell>
          <cell r="J81">
            <v>15113.018700000001</v>
          </cell>
          <cell r="K81">
            <v>0</v>
          </cell>
          <cell r="L81">
            <v>-1964.8226999999999</v>
          </cell>
          <cell r="M81">
            <v>3776.80404</v>
          </cell>
          <cell r="N81">
            <v>3538.8206799999998</v>
          </cell>
        </row>
        <row r="82">
          <cell r="B82">
            <v>5</v>
          </cell>
          <cell r="C82" t="str">
            <v>ДОНЕЦЬКА ОБЛАСТЬ</v>
          </cell>
          <cell r="D82">
            <v>1074957</v>
          </cell>
          <cell r="E82" t="str">
            <v>ДЕРЖАВНЕ ПIДПРИЄМСТВО ДОНЕЦЬКА ЗАЛIЗНИЦЯ</v>
          </cell>
          <cell r="F82">
            <v>1074726.2</v>
          </cell>
          <cell r="G82">
            <v>1075126.3799999999</v>
          </cell>
          <cell r="H82">
            <v>1050655.8600000001</v>
          </cell>
          <cell r="I82">
            <v>1127344.17</v>
          </cell>
          <cell r="J82">
            <v>52217.790999999997</v>
          </cell>
          <cell r="K82">
            <v>0</v>
          </cell>
          <cell r="L82">
            <v>0</v>
          </cell>
          <cell r="M82">
            <v>76765.191900000005</v>
          </cell>
          <cell r="N82">
            <v>76678.007400000002</v>
          </cell>
        </row>
        <row r="83">
          <cell r="B83">
            <v>5</v>
          </cell>
          <cell r="C83" t="str">
            <v>ДОНЕЦЬКА ОБЛАСТЬ</v>
          </cell>
          <cell r="D83">
            <v>31831942</v>
          </cell>
          <cell r="E83" t="str">
            <v>ТОВАРИСТВО З ОБМЕЖЕНОЮ ВIДПОВIДАЛЬНIСТЮ "СХIДЕНЕРГО"</v>
          </cell>
          <cell r="F83">
            <v>154928.28</v>
          </cell>
          <cell r="G83">
            <v>156123.71799999999</v>
          </cell>
          <cell r="H83">
            <v>405474.99699999997</v>
          </cell>
          <cell r="I83">
            <v>479858.00400000002</v>
          </cell>
          <cell r="J83">
            <v>323734.28600000002</v>
          </cell>
          <cell r="K83">
            <v>0</v>
          </cell>
          <cell r="L83">
            <v>0</v>
          </cell>
          <cell r="M83">
            <v>75750.707200000004</v>
          </cell>
          <cell r="N83">
            <v>74382.902600000001</v>
          </cell>
        </row>
        <row r="84">
          <cell r="B84">
            <v>5</v>
          </cell>
          <cell r="C84" t="str">
            <v>ДОНЕЦЬКА ОБЛАСТЬ</v>
          </cell>
          <cell r="D84">
            <v>13498562</v>
          </cell>
          <cell r="E84" t="str">
            <v>ВIДКРИТЕ АКЦIОНЕРНЕ ТОВАРИСТВО "ВУГIЛЬНА КОМПАНIЯ "ШАХТА "КРАСНОАРМIЙСЬКА-ЗАХIДНА № 1"</v>
          </cell>
          <cell r="F84">
            <v>234875.91399999999</v>
          </cell>
          <cell r="G84">
            <v>230005.084</v>
          </cell>
          <cell r="H84">
            <v>131460.394</v>
          </cell>
          <cell r="I84">
            <v>140587.636</v>
          </cell>
          <cell r="J84">
            <v>-89417.448000000004</v>
          </cell>
          <cell r="K84">
            <v>0</v>
          </cell>
          <cell r="L84">
            <v>0</v>
          </cell>
          <cell r="M84">
            <v>9217.6671800000004</v>
          </cell>
          <cell r="N84">
            <v>9127.2414900000003</v>
          </cell>
        </row>
        <row r="85">
          <cell r="B85">
            <v>5</v>
          </cell>
          <cell r="C85" t="str">
            <v>ДОНЕЦЬКА ОБЛАСТЬ</v>
          </cell>
          <cell r="D85">
            <v>1125755</v>
          </cell>
          <cell r="E85" t="str">
            <v>ДЕРЖАВНЕ ПIДПРИЄМСТВО "МАРIУПОЛЬСЬКИЙ МОРСЬКИЙ ТОРГОВЕЛЬНИЙ ПОРТ"</v>
          </cell>
          <cell r="F85">
            <v>85601.894400000005</v>
          </cell>
          <cell r="G85">
            <v>88367.916200000007</v>
          </cell>
          <cell r="H85">
            <v>126834.889</v>
          </cell>
          <cell r="I85">
            <v>130546.42600000001</v>
          </cell>
          <cell r="J85">
            <v>42178.5095</v>
          </cell>
          <cell r="K85">
            <v>0</v>
          </cell>
          <cell r="L85">
            <v>0</v>
          </cell>
          <cell r="M85">
            <v>10817.285</v>
          </cell>
          <cell r="N85">
            <v>3711.5370200000002</v>
          </cell>
        </row>
        <row r="86">
          <cell r="B86">
            <v>5</v>
          </cell>
          <cell r="C86" t="str">
            <v>ДОНЕЦЬКА ОБЛАСТЬ</v>
          </cell>
          <cell r="D86">
            <v>5508186</v>
          </cell>
          <cell r="E86" t="str">
            <v>ВIДКРИТЕ АКЦIОНЕРНЕ ТОВАРИСТВО "ШАХТА "КОМСОМОЛЕЦЬ ДОНБАСУ"</v>
          </cell>
          <cell r="F86">
            <v>60201.548000000003</v>
          </cell>
          <cell r="G86">
            <v>60296.880299999997</v>
          </cell>
          <cell r="H86">
            <v>102513.792</v>
          </cell>
          <cell r="I86">
            <v>106088.962</v>
          </cell>
          <cell r="J86">
            <v>45792.0815</v>
          </cell>
          <cell r="K86">
            <v>0</v>
          </cell>
          <cell r="L86">
            <v>0</v>
          </cell>
          <cell r="M86">
            <v>3702.9595800000002</v>
          </cell>
          <cell r="N86">
            <v>3540.4371099999998</v>
          </cell>
        </row>
        <row r="87">
          <cell r="B87">
            <v>5</v>
          </cell>
          <cell r="C87" t="str">
            <v>ДОНЕЦЬКА ОБЛАСТЬ</v>
          </cell>
          <cell r="D87">
            <v>23182148</v>
          </cell>
          <cell r="E87" t="str">
            <v>АСОЦIАЦIЯ МАЛИХ ТА СПIЛЬНИХ ПIДПРИЄМСТВ У ВИГЛЯДI ТОВАРИСТВА З ОБМЕЖЕНОЮ ВIДПОВIДАЛЬНIСТЮ "ДА-ЛВ"</v>
          </cell>
          <cell r="F87">
            <v>90040.054799999998</v>
          </cell>
          <cell r="G87">
            <v>125598.57</v>
          </cell>
          <cell r="H87">
            <v>139767.696</v>
          </cell>
          <cell r="I87">
            <v>105315.393</v>
          </cell>
          <cell r="J87">
            <v>-20283.178</v>
          </cell>
          <cell r="K87">
            <v>0</v>
          </cell>
          <cell r="L87">
            <v>0</v>
          </cell>
          <cell r="M87">
            <v>24107.9653</v>
          </cell>
          <cell r="N87">
            <v>-35123.082999999999</v>
          </cell>
        </row>
        <row r="88">
          <cell r="B88">
            <v>5</v>
          </cell>
          <cell r="C88" t="str">
            <v>ДОНЕЦЬКА ОБЛАСТЬ</v>
          </cell>
          <cell r="D88">
            <v>34008678</v>
          </cell>
          <cell r="E88" t="str">
            <v>ТОВАРИСТВО З ОБМЕЖЕНОЮ ВIДПОВIДАЛЬНIСТЮ "ЛIКЕРО-ГОРIЛЧАНИЙ ЗАВОД "ЛIК"</v>
          </cell>
          <cell r="F88">
            <v>0</v>
          </cell>
          <cell r="G88">
            <v>0</v>
          </cell>
          <cell r="H88">
            <v>51437.694100000001</v>
          </cell>
          <cell r="I88">
            <v>87524.464500000002</v>
          </cell>
          <cell r="J88">
            <v>87524.464500000002</v>
          </cell>
          <cell r="K88">
            <v>0</v>
          </cell>
          <cell r="L88">
            <v>0</v>
          </cell>
          <cell r="M88">
            <v>35836.770499999999</v>
          </cell>
          <cell r="N88">
            <v>35836.770499999999</v>
          </cell>
        </row>
        <row r="89">
          <cell r="B89">
            <v>5</v>
          </cell>
          <cell r="C89" t="str">
            <v>ДОНЕЦЬКА ОБЛАСТЬ</v>
          </cell>
          <cell r="D89">
            <v>32186934</v>
          </cell>
          <cell r="E89" t="str">
            <v>ДЕРЖАВНЕ ПIДПРИЄМСТВО "ДОБРОПIЛЛЯВУГIЛЛЯ"</v>
          </cell>
          <cell r="F89">
            <v>79556.306899999996</v>
          </cell>
          <cell r="G89">
            <v>37518.21</v>
          </cell>
          <cell r="H89">
            <v>87548.419800000003</v>
          </cell>
          <cell r="I89">
            <v>86645.729300000006</v>
          </cell>
          <cell r="J89">
            <v>49127.519399999997</v>
          </cell>
          <cell r="K89">
            <v>75581.436000000002</v>
          </cell>
          <cell r="L89">
            <v>-31870.772000000001</v>
          </cell>
          <cell r="M89">
            <v>0.19395999999999999</v>
          </cell>
          <cell r="N89">
            <v>0.19378999999999999</v>
          </cell>
        </row>
        <row r="90">
          <cell r="B90">
            <v>5</v>
          </cell>
          <cell r="C90" t="str">
            <v>ДОНЕЦЬКА ОБЛАСТЬ</v>
          </cell>
          <cell r="D90">
            <v>23343582</v>
          </cell>
          <cell r="E90" t="str">
            <v>ВIДКРИТЕ АКЦIОНЕРНЕ ТОВАРИСТВО "ДОНБАСЕНЕРГО"</v>
          </cell>
          <cell r="F90">
            <v>132134.54199999999</v>
          </cell>
          <cell r="G90">
            <v>136854.81299999999</v>
          </cell>
          <cell r="H90">
            <v>74320.201499999996</v>
          </cell>
          <cell r="I90">
            <v>79518.650800000003</v>
          </cell>
          <cell r="J90">
            <v>-57336.161999999997</v>
          </cell>
          <cell r="K90">
            <v>0</v>
          </cell>
          <cell r="L90">
            <v>0</v>
          </cell>
          <cell r="M90">
            <v>10194.450000000001</v>
          </cell>
          <cell r="N90">
            <v>5167.3887699999996</v>
          </cell>
        </row>
        <row r="91">
          <cell r="B91">
            <v>5</v>
          </cell>
          <cell r="C91" t="str">
            <v>ДОНЕЦЬКА ОБЛАСТЬ</v>
          </cell>
          <cell r="D91">
            <v>191075</v>
          </cell>
          <cell r="E91" t="str">
            <v>ВIДКРИТЕ АКЦIОНЕРНЕ ТОВАРИСТВО "АВДIЄВСЬКИЙ КОКСОХIМIЧНИЙ ЗАВОД"</v>
          </cell>
          <cell r="F91">
            <v>201249.76199999999</v>
          </cell>
          <cell r="G91">
            <v>187654.48800000001</v>
          </cell>
          <cell r="H91">
            <v>73822.815499999997</v>
          </cell>
          <cell r="I91">
            <v>73234.007700000002</v>
          </cell>
          <cell r="J91">
            <v>-114420.48</v>
          </cell>
          <cell r="K91">
            <v>0</v>
          </cell>
          <cell r="L91">
            <v>0</v>
          </cell>
          <cell r="M91">
            <v>28495.497100000001</v>
          </cell>
          <cell r="N91">
            <v>-588.80787999999995</v>
          </cell>
        </row>
        <row r="92">
          <cell r="B92">
            <v>5</v>
          </cell>
          <cell r="C92" t="str">
            <v>ДОНЕЦЬКА ОБЛАСТЬ</v>
          </cell>
          <cell r="D92">
            <v>24815801</v>
          </cell>
          <cell r="E92" t="str">
            <v>ЗАКРИТЕ АКЦIОНЕРНЕ ТОВАРИСТВО "IЛЛIЧ-СТАЛЬ"</v>
          </cell>
          <cell r="F92">
            <v>98410.08</v>
          </cell>
          <cell r="G92">
            <v>98768.209799999997</v>
          </cell>
          <cell r="H92">
            <v>69383.207999999999</v>
          </cell>
          <cell r="I92">
            <v>70903.490600000005</v>
          </cell>
          <cell r="J92">
            <v>-27864.719000000001</v>
          </cell>
          <cell r="K92">
            <v>0</v>
          </cell>
          <cell r="L92">
            <v>0</v>
          </cell>
          <cell r="M92">
            <v>1902.1025999999999</v>
          </cell>
          <cell r="N92">
            <v>1520.2825800000001</v>
          </cell>
        </row>
        <row r="93">
          <cell r="B93">
            <v>5</v>
          </cell>
          <cell r="C93" t="str">
            <v>ДОНЕЦЬКА ОБЛАСТЬ</v>
          </cell>
          <cell r="D93">
            <v>33161769</v>
          </cell>
          <cell r="E93" t="str">
            <v>ДЕРЖАВНЕ ПIДПРИЄМСТВО "ДОНЕЦЬКА ВУГIЛЬНА ЕНЕРГЕТИЧНА КОМПАНIЯ"</v>
          </cell>
          <cell r="F93">
            <v>174544.84099999999</v>
          </cell>
          <cell r="G93">
            <v>117192.425</v>
          </cell>
          <cell r="H93">
            <v>-561.81503999999995</v>
          </cell>
          <cell r="I93">
            <v>66592.867499999993</v>
          </cell>
          <cell r="J93">
            <v>-50599.557000000001</v>
          </cell>
          <cell r="K93">
            <v>25959.956399999999</v>
          </cell>
          <cell r="L93">
            <v>-76454.149000000005</v>
          </cell>
          <cell r="M93">
            <v>0</v>
          </cell>
          <cell r="N93">
            <v>0</v>
          </cell>
        </row>
        <row r="94">
          <cell r="B94">
            <v>5</v>
          </cell>
          <cell r="C94" t="str">
            <v>ДОНЕЦЬКА ОБЛАСТЬ</v>
          </cell>
          <cell r="D94">
            <v>174846</v>
          </cell>
          <cell r="E94" t="str">
            <v>ОРЕНДНЕ ПIДРИЄМСТВО "ШАХТА IМЕНI О.Ф.ЗАСЯДЬКА"</v>
          </cell>
          <cell r="F94">
            <v>91101.403699999995</v>
          </cell>
          <cell r="G94">
            <v>92068.782900000006</v>
          </cell>
          <cell r="H94">
            <v>53812.079899999997</v>
          </cell>
          <cell r="I94">
            <v>57800.9473</v>
          </cell>
          <cell r="J94">
            <v>-34267.836000000003</v>
          </cell>
          <cell r="K94">
            <v>0</v>
          </cell>
          <cell r="L94">
            <v>0</v>
          </cell>
          <cell r="M94">
            <v>4343.1917599999997</v>
          </cell>
          <cell r="N94">
            <v>3970.96423</v>
          </cell>
        </row>
        <row r="95">
          <cell r="B95">
            <v>5</v>
          </cell>
          <cell r="C95" t="str">
            <v>ДОНЕЦЬКА ОБЛАСТЬ</v>
          </cell>
          <cell r="D95">
            <v>31599557</v>
          </cell>
          <cell r="E95" t="str">
            <v>ДЕРЖАВНЕ ПIДПРИЄМСТВО "ВУГIЛЬНА КОМПАНIЯ "КРАСНОЛИМАНСЬКА"</v>
          </cell>
          <cell r="F95">
            <v>47775.972699999998</v>
          </cell>
          <cell r="G95">
            <v>47827.842100000002</v>
          </cell>
          <cell r="H95">
            <v>53007.446400000001</v>
          </cell>
          <cell r="I95">
            <v>56719.3001</v>
          </cell>
          <cell r="J95">
            <v>8891.4580100000003</v>
          </cell>
          <cell r="K95">
            <v>0</v>
          </cell>
          <cell r="L95">
            <v>0</v>
          </cell>
          <cell r="M95">
            <v>3773.14021</v>
          </cell>
          <cell r="N95">
            <v>3711.84413</v>
          </cell>
        </row>
        <row r="96">
          <cell r="B96">
            <v>5</v>
          </cell>
          <cell r="C96" t="str">
            <v>ДОНЕЦЬКА ОБЛАСТЬ</v>
          </cell>
          <cell r="D96">
            <v>30939178</v>
          </cell>
          <cell r="E96" t="str">
            <v>ЗАКРИТЕ АКЦIОНЕРНЕ ТОВАРИСТВО "ДОНЕЦЬКСТАЛЬ" - МЕТАЛУРГIЙНИЙ ЗАВОД"</v>
          </cell>
          <cell r="F96">
            <v>101038.204</v>
          </cell>
          <cell r="G96">
            <v>70446.774099999995</v>
          </cell>
          <cell r="H96">
            <v>49036.989600000001</v>
          </cell>
          <cell r="I96">
            <v>55851.928800000002</v>
          </cell>
          <cell r="J96">
            <v>-14594.844999999999</v>
          </cell>
          <cell r="K96">
            <v>0</v>
          </cell>
          <cell r="L96">
            <v>0</v>
          </cell>
          <cell r="M96">
            <v>12090.6792</v>
          </cell>
          <cell r="N96">
            <v>6807.1024600000001</v>
          </cell>
        </row>
        <row r="97">
          <cell r="B97">
            <v>5</v>
          </cell>
          <cell r="C97" t="str">
            <v>ДОНЕЦЬКА ОБЛАСТЬ</v>
          </cell>
          <cell r="D97">
            <v>33654855</v>
          </cell>
          <cell r="E97" t="str">
            <v>КОРПОРАЦIЯ "ДОНБАСЬКА ПАЛИВНО-ЕНЕРГЕТИЧНА КОМПАНIЯ"</v>
          </cell>
          <cell r="F97">
            <v>69.463999999999999</v>
          </cell>
          <cell r="G97">
            <v>69.5</v>
          </cell>
          <cell r="H97">
            <v>48339.813800000004</v>
          </cell>
          <cell r="I97">
            <v>54044.570599999999</v>
          </cell>
          <cell r="J97">
            <v>53975.070599999999</v>
          </cell>
          <cell r="K97">
            <v>0</v>
          </cell>
          <cell r="L97">
            <v>0</v>
          </cell>
          <cell r="M97">
            <v>5699.2209199999998</v>
          </cell>
          <cell r="N97">
            <v>5699.1849199999997</v>
          </cell>
        </row>
        <row r="98">
          <cell r="B98">
            <v>5</v>
          </cell>
          <cell r="C98" t="str">
            <v>ДОНЕЦЬКА ОБЛАСТЬ</v>
          </cell>
          <cell r="D98">
            <v>377457</v>
          </cell>
          <cell r="E98" t="str">
            <v>ЗАКРИТЕ АКЦIОНЕРНЕ ТОВАРИСТВО "САРМАТ"</v>
          </cell>
          <cell r="F98">
            <v>66157.136599999998</v>
          </cell>
          <cell r="G98">
            <v>63853.4663</v>
          </cell>
          <cell r="H98">
            <v>50517.779199999997</v>
          </cell>
          <cell r="I98">
            <v>53212.617200000001</v>
          </cell>
          <cell r="J98">
            <v>-10640.849</v>
          </cell>
          <cell r="K98">
            <v>0</v>
          </cell>
          <cell r="L98">
            <v>0</v>
          </cell>
          <cell r="M98">
            <v>3270.0790699999998</v>
          </cell>
          <cell r="N98">
            <v>2689.6223</v>
          </cell>
        </row>
        <row r="99">
          <cell r="B99">
            <v>5</v>
          </cell>
          <cell r="C99" t="str">
            <v>ДОНЕЦЬКА ОБЛАСТЬ</v>
          </cell>
          <cell r="D99">
            <v>33426253</v>
          </cell>
          <cell r="E99" t="str">
            <v>ДЕРЖАВНЕ ПIДПРИЄМСТВО "СЕЛИДIВВУГIЛЛЯ"</v>
          </cell>
          <cell r="F99">
            <v>9827.5301199999994</v>
          </cell>
          <cell r="G99">
            <v>12656.4737</v>
          </cell>
          <cell r="H99">
            <v>48741.823400000001</v>
          </cell>
          <cell r="I99">
            <v>50789.404300000002</v>
          </cell>
          <cell r="J99">
            <v>38132.9306</v>
          </cell>
          <cell r="K99">
            <v>87059.7549</v>
          </cell>
          <cell r="L99">
            <v>11193.805899999999</v>
          </cell>
          <cell r="M99">
            <v>1.4762500000000001</v>
          </cell>
          <cell r="N99">
            <v>1.4762500000000001</v>
          </cell>
        </row>
        <row r="100">
          <cell r="B100">
            <v>5</v>
          </cell>
          <cell r="C100" t="str">
            <v>ДОНЕЦЬКА ОБЛАСТЬ</v>
          </cell>
          <cell r="D100">
            <v>20325495</v>
          </cell>
          <cell r="E100" t="str">
            <v>ТОВАРИСТВО З ОБМЕЖЕНОЮ ВIДПОВIДАЛЬНIСТЮ "ДОНЕЦЬКИЙ ЛIКЕРО-ГОРIЛЧАНИЙ ЗАВОД "ЛIК"</v>
          </cell>
          <cell r="F100">
            <v>90052.459199999998</v>
          </cell>
          <cell r="G100">
            <v>90209.765899999999</v>
          </cell>
          <cell r="H100">
            <v>94298.918099999995</v>
          </cell>
          <cell r="I100">
            <v>43977.793799999999</v>
          </cell>
          <cell r="J100">
            <v>-46231.972000000002</v>
          </cell>
          <cell r="K100">
            <v>0</v>
          </cell>
          <cell r="L100">
            <v>0</v>
          </cell>
          <cell r="M100">
            <v>14847.293799999999</v>
          </cell>
          <cell r="N100">
            <v>-50576.502999999997</v>
          </cell>
        </row>
        <row r="101">
          <cell r="B101">
            <v>5</v>
          </cell>
          <cell r="C101" t="str">
            <v>ДОНЕЦЬКА ОБЛАСТЬ</v>
          </cell>
          <cell r="D101">
            <v>191035</v>
          </cell>
          <cell r="E101" t="str">
            <v>ВIДКРИТЕ АКЦIОНЕРНЕ ТОВАРИСТВО "ЯСИНIВСЬКИЙ КОКСОХIМIЧНИЙ ЗАВОД"</v>
          </cell>
          <cell r="F101">
            <v>34029.064700000003</v>
          </cell>
          <cell r="G101">
            <v>26093.957999999999</v>
          </cell>
          <cell r="H101">
            <v>42672.891100000001</v>
          </cell>
          <cell r="I101">
            <v>43838.733999999997</v>
          </cell>
          <cell r="J101">
            <v>17744.776000000002</v>
          </cell>
          <cell r="K101">
            <v>0</v>
          </cell>
          <cell r="L101">
            <v>0</v>
          </cell>
          <cell r="M101">
            <v>1266.4514799999999</v>
          </cell>
          <cell r="N101">
            <v>1165.8429100000001</v>
          </cell>
        </row>
        <row r="102">
          <cell r="B102">
            <v>6</v>
          </cell>
          <cell r="C102" t="str">
            <v>ЖИТОМИРСЬКА ОБЛАСТЬ</v>
          </cell>
          <cell r="D102">
            <v>375504</v>
          </cell>
          <cell r="E102" t="str">
            <v>ДЕРЖАВНЕ ПIДПРИЄМСТВО "ЖИТОМИРСЬКИЙ ЛIКЕРО-ГОРIЛЧАНИЙ ЗАВОД"</v>
          </cell>
          <cell r="F102">
            <v>48593.1728</v>
          </cell>
          <cell r="G102">
            <v>56498.462399999997</v>
          </cell>
          <cell r="H102">
            <v>76439.554499999998</v>
          </cell>
          <cell r="I102">
            <v>76325.114799999996</v>
          </cell>
          <cell r="J102">
            <v>19826.652399999999</v>
          </cell>
          <cell r="K102">
            <v>0</v>
          </cell>
          <cell r="L102">
            <v>0</v>
          </cell>
          <cell r="M102">
            <v>12651.7174</v>
          </cell>
          <cell r="N102">
            <v>-3126.1532000000002</v>
          </cell>
        </row>
        <row r="103">
          <cell r="B103">
            <v>6</v>
          </cell>
          <cell r="C103" t="str">
            <v>ЖИТОМИРСЬКА ОБЛАСТЬ</v>
          </cell>
          <cell r="D103">
            <v>22048622</v>
          </cell>
          <cell r="E103" t="str">
            <v>ВIДКРИТЕ АКЦIОНЕРНЕ ТОВАРИСТВО "ЕНЕРГОПОСТАЧАЛЬНА КОМПАНIЯ "ЖИТОМИРОБЛЕНЕРГО"</v>
          </cell>
          <cell r="F103">
            <v>28296.951400000002</v>
          </cell>
          <cell r="G103">
            <v>27303.450199999999</v>
          </cell>
          <cell r="H103">
            <v>32390.1613</v>
          </cell>
          <cell r="I103">
            <v>37533.044300000001</v>
          </cell>
          <cell r="J103">
            <v>10229.5941</v>
          </cell>
          <cell r="K103">
            <v>0</v>
          </cell>
          <cell r="L103">
            <v>-1441.4398000000001</v>
          </cell>
          <cell r="M103">
            <v>4070.7613000000001</v>
          </cell>
          <cell r="N103">
            <v>4065.94265</v>
          </cell>
        </row>
        <row r="104">
          <cell r="B104">
            <v>6</v>
          </cell>
          <cell r="C104" t="str">
            <v>ЖИТОМИРСЬКА ОБЛАСТЬ</v>
          </cell>
          <cell r="D104">
            <v>33173968</v>
          </cell>
          <cell r="E104" t="str">
            <v>ФIЛIЯ "IРШАНСЬКИЙ ГIРНИЧО-ЗБАГАЧУВАЛЬНИЙ КОМБIНАТ" ЗАКРИТОГО АКЦIОНЕРНОГО ТОВАРИСТВА "КРИМСЬКИЙ ТИТАН"</v>
          </cell>
          <cell r="F104">
            <v>18303.754400000002</v>
          </cell>
          <cell r="G104">
            <v>18355.6597</v>
          </cell>
          <cell r="H104">
            <v>19525.134999999998</v>
          </cell>
          <cell r="I104">
            <v>20048.105200000002</v>
          </cell>
          <cell r="J104">
            <v>1692.44543</v>
          </cell>
          <cell r="K104">
            <v>0</v>
          </cell>
          <cell r="L104">
            <v>0</v>
          </cell>
          <cell r="M104">
            <v>676.77787000000001</v>
          </cell>
          <cell r="N104">
            <v>521.54638</v>
          </cell>
        </row>
        <row r="105">
          <cell r="B105">
            <v>6</v>
          </cell>
          <cell r="C105" t="str">
            <v>ЖИТОМИРСЬКА ОБЛАСТЬ</v>
          </cell>
          <cell r="D105">
            <v>290676</v>
          </cell>
          <cell r="E105" t="str">
            <v>ВIДКРИТЕ АКЦIОНЕРНЕ ТОВАРИСТВО "ЖИТОМИРСЬКИЙ КОМБIНАТ СИЛIКАТНИХ ВИРОБIВ"</v>
          </cell>
          <cell r="F105">
            <v>9149.27765</v>
          </cell>
          <cell r="G105">
            <v>8857.1475599999994</v>
          </cell>
          <cell r="H105">
            <v>12209.607</v>
          </cell>
          <cell r="I105">
            <v>12432.157499999999</v>
          </cell>
          <cell r="J105">
            <v>3575.0099399999999</v>
          </cell>
          <cell r="K105">
            <v>0</v>
          </cell>
          <cell r="L105">
            <v>0</v>
          </cell>
          <cell r="M105">
            <v>236.10646</v>
          </cell>
          <cell r="N105">
            <v>221.73846</v>
          </cell>
        </row>
        <row r="106">
          <cell r="B106">
            <v>6</v>
          </cell>
          <cell r="C106" t="str">
            <v>ЖИТОМИРСЬКА ОБЛАСТЬ</v>
          </cell>
          <cell r="D106">
            <v>32008278</v>
          </cell>
          <cell r="E106" t="str">
            <v>ДОЧIРНЄ ПIДПРИЄМСТВО ЖИТОМИРСЬКИЙ ОБЛАВТОДОР ВIДКРИТОГО АКЦIОНЕРНОГО ТОВАРИСТВА "ДЕРЖАВНА АКЦIОНЕРНА КОМПАНIЯ "АВТОМОБIЛЬНI ДОРОГИ УКРАЇНИ"</v>
          </cell>
          <cell r="F106">
            <v>9932.6710999999996</v>
          </cell>
          <cell r="G106">
            <v>10230.369199999999</v>
          </cell>
          <cell r="H106">
            <v>9432.3466000000008</v>
          </cell>
          <cell r="I106">
            <v>10503.1106</v>
          </cell>
          <cell r="J106">
            <v>272.74135999999999</v>
          </cell>
          <cell r="K106">
            <v>0</v>
          </cell>
          <cell r="L106">
            <v>0</v>
          </cell>
          <cell r="M106">
            <v>1387.5012400000001</v>
          </cell>
          <cell r="N106">
            <v>1080.7639999999999</v>
          </cell>
        </row>
        <row r="107">
          <cell r="B107">
            <v>6</v>
          </cell>
          <cell r="C107" t="str">
            <v>ЖИТОМИРСЬКА ОБЛАСТЬ</v>
          </cell>
          <cell r="D107">
            <v>282406</v>
          </cell>
          <cell r="E107" t="str">
            <v>ВIДКРИТЕ АКЦIОНЕРНЕ ТОВАРИСТВО КОРОСТЕНСЬКИЙ ЗАВОД ЗАЛIЗОБЕТОННИХ ШПАЛ</v>
          </cell>
          <cell r="F107">
            <v>8804.4796800000004</v>
          </cell>
          <cell r="G107">
            <v>8987.49</v>
          </cell>
          <cell r="H107">
            <v>9107.9029800000008</v>
          </cell>
          <cell r="I107">
            <v>8993.607</v>
          </cell>
          <cell r="J107">
            <v>6.117</v>
          </cell>
          <cell r="K107">
            <v>0</v>
          </cell>
          <cell r="L107">
            <v>0</v>
          </cell>
          <cell r="M107">
            <v>126.43061</v>
          </cell>
          <cell r="N107">
            <v>-114.29704</v>
          </cell>
        </row>
        <row r="108">
          <cell r="B108">
            <v>6</v>
          </cell>
          <cell r="C108" t="str">
            <v>ЖИТОМИРСЬКА ОБЛАСТЬ</v>
          </cell>
          <cell r="D108">
            <v>1413394</v>
          </cell>
          <cell r="E108" t="str">
            <v>ВIДКРИТЕ АКЦIОНЕРНЕ ТОВАРИСТВО "ЖИТОМИРСЬКИЙ ЗАВОД ОГОРОДЖУВАЛЬНИХ КОНСТРУКЦIЙ"</v>
          </cell>
          <cell r="F108">
            <v>2526.9635400000002</v>
          </cell>
          <cell r="G108">
            <v>2536.0488799999998</v>
          </cell>
          <cell r="H108">
            <v>7542.7671799999998</v>
          </cell>
          <cell r="I108">
            <v>8024.3503000000001</v>
          </cell>
          <cell r="J108">
            <v>5488.3014199999998</v>
          </cell>
          <cell r="K108">
            <v>0</v>
          </cell>
          <cell r="L108">
            <v>0</v>
          </cell>
          <cell r="M108">
            <v>501.93990000000002</v>
          </cell>
          <cell r="N108">
            <v>481.58312999999998</v>
          </cell>
        </row>
        <row r="109">
          <cell r="B109">
            <v>6</v>
          </cell>
          <cell r="C109" t="str">
            <v>ЖИТОМИРСЬКА ОБЛАСТЬ</v>
          </cell>
          <cell r="D109">
            <v>3344071</v>
          </cell>
          <cell r="E109" t="str">
            <v>ВIДКРИТЕ АКЦIОНЕРНЕ ТОВАРИСТВО ПО ГАЗОПОСТАЧАННЮ ТА ГАЗИФIКАЦIЇ "ЖИТОМИРГАЗ"</v>
          </cell>
          <cell r="F109">
            <v>6711.4679400000005</v>
          </cell>
          <cell r="G109">
            <v>6821.1053499999998</v>
          </cell>
          <cell r="H109">
            <v>7817.5346900000004</v>
          </cell>
          <cell r="I109">
            <v>7713.9798300000002</v>
          </cell>
          <cell r="J109">
            <v>892.87447999999995</v>
          </cell>
          <cell r="K109">
            <v>0</v>
          </cell>
          <cell r="L109">
            <v>0</v>
          </cell>
          <cell r="M109">
            <v>235.65958000000001</v>
          </cell>
          <cell r="N109">
            <v>-127.03180999999999</v>
          </cell>
        </row>
        <row r="110">
          <cell r="B110">
            <v>6</v>
          </cell>
          <cell r="C110" t="str">
            <v>ЖИТОМИРСЬКА ОБЛАСТЬ</v>
          </cell>
          <cell r="D110">
            <v>182863</v>
          </cell>
          <cell r="E110" t="str">
            <v>ВIДКРИТЕ АКЦIОНЕРНЕ ТОВАРИСТВО ЖИТОМИРСЬКИЙ МАСЛОЗАВОД</v>
          </cell>
          <cell r="F110">
            <v>2584.8449000000001</v>
          </cell>
          <cell r="G110">
            <v>1435.77459</v>
          </cell>
          <cell r="H110">
            <v>8056.2935799999996</v>
          </cell>
          <cell r="I110">
            <v>7118.4087600000003</v>
          </cell>
          <cell r="J110">
            <v>5682.6341700000003</v>
          </cell>
          <cell r="K110">
            <v>0</v>
          </cell>
          <cell r="L110">
            <v>0</v>
          </cell>
          <cell r="M110">
            <v>442.49113</v>
          </cell>
          <cell r="N110">
            <v>-958.06989999999996</v>
          </cell>
        </row>
        <row r="111">
          <cell r="B111">
            <v>6</v>
          </cell>
          <cell r="C111" t="str">
            <v>ЖИТОМИРСЬКА ОБЛАСТЬ</v>
          </cell>
          <cell r="D111">
            <v>5418342</v>
          </cell>
          <cell r="E111" t="str">
            <v>ТОВАРИСТВО З ОБМЕЖЕНОЮ ВIДПОВIДАЛЬНIСТЮ "БЕРДИЧIВСЬКИЙ ПИВОВАРНИЙ ЗАВОД"</v>
          </cell>
          <cell r="F111">
            <v>5264.8615900000004</v>
          </cell>
          <cell r="G111">
            <v>5243.0476600000002</v>
          </cell>
          <cell r="H111">
            <v>5557.9450399999996</v>
          </cell>
          <cell r="I111">
            <v>5879.6632</v>
          </cell>
          <cell r="J111">
            <v>636.61554000000001</v>
          </cell>
          <cell r="K111">
            <v>0</v>
          </cell>
          <cell r="L111">
            <v>0</v>
          </cell>
          <cell r="M111">
            <v>489.99549000000002</v>
          </cell>
          <cell r="N111">
            <v>321.32916</v>
          </cell>
        </row>
        <row r="112">
          <cell r="B112">
            <v>6</v>
          </cell>
          <cell r="C112" t="str">
            <v>ЖИТОМИРСЬКА ОБЛАСТЬ</v>
          </cell>
          <cell r="D112">
            <v>32085195</v>
          </cell>
          <cell r="E112" t="str">
            <v>ДОЧIРНЄ ПIДПРИЄМСТВО "РИТМ" ТОВАРИСТВА З ОБМЕЖЕНОЮ ВIДПОВIДАЛЬНIСТЮ "РОСТ"</v>
          </cell>
          <cell r="F112">
            <v>2917.0571</v>
          </cell>
          <cell r="G112">
            <v>2676.6192799999999</v>
          </cell>
          <cell r="H112">
            <v>5291.4608200000002</v>
          </cell>
          <cell r="I112">
            <v>5338.4417899999999</v>
          </cell>
          <cell r="J112">
            <v>2661.82251</v>
          </cell>
          <cell r="K112">
            <v>0</v>
          </cell>
          <cell r="L112">
            <v>0</v>
          </cell>
          <cell r="M112">
            <v>50.471789999999999</v>
          </cell>
          <cell r="N112">
            <v>44.515360000000001</v>
          </cell>
        </row>
        <row r="113">
          <cell r="B113">
            <v>6</v>
          </cell>
          <cell r="C113" t="str">
            <v>ЖИТОМИРСЬКА ОБЛАСТЬ</v>
          </cell>
          <cell r="D113">
            <v>382071</v>
          </cell>
          <cell r="E113" t="str">
            <v>ЗАКРИТЕ АКЦIОНЕРНЕ ТОВАРИСТВО "ЖИТОМИРСЬКI ЛАСОЩI"</v>
          </cell>
          <cell r="F113">
            <v>4622.9671600000001</v>
          </cell>
          <cell r="G113">
            <v>6091.7245000000003</v>
          </cell>
          <cell r="H113">
            <v>9145.3117299999994</v>
          </cell>
          <cell r="I113">
            <v>5256.7943100000002</v>
          </cell>
          <cell r="J113">
            <v>-834.93019000000004</v>
          </cell>
          <cell r="K113">
            <v>0</v>
          </cell>
          <cell r="L113">
            <v>0</v>
          </cell>
          <cell r="M113">
            <v>27.902090000000001</v>
          </cell>
          <cell r="N113">
            <v>-3888.5174000000002</v>
          </cell>
        </row>
        <row r="114">
          <cell r="B114">
            <v>6</v>
          </cell>
          <cell r="C114" t="str">
            <v>ЖИТОМИРСЬКА ОБЛАСТЬ</v>
          </cell>
          <cell r="D114">
            <v>30741096</v>
          </cell>
          <cell r="E114" t="str">
            <v>"БЕРДИЧIВСЬКА СОЛОДОВА КОМПАНIЯ"</v>
          </cell>
          <cell r="F114">
            <v>3890.1813099999999</v>
          </cell>
          <cell r="G114">
            <v>3610.3057600000002</v>
          </cell>
          <cell r="H114">
            <v>4908.3676599999999</v>
          </cell>
          <cell r="I114">
            <v>4865.2025100000001</v>
          </cell>
          <cell r="J114">
            <v>1254.8967500000001</v>
          </cell>
          <cell r="K114">
            <v>0</v>
          </cell>
          <cell r="L114">
            <v>0</v>
          </cell>
          <cell r="M114">
            <v>113.57653000000001</v>
          </cell>
          <cell r="N114">
            <v>-43.208300000000001</v>
          </cell>
        </row>
        <row r="115">
          <cell r="B115">
            <v>6</v>
          </cell>
          <cell r="C115" t="str">
            <v>ЖИТОМИРСЬКА ОБЛАСТЬ</v>
          </cell>
          <cell r="D115">
            <v>307230</v>
          </cell>
          <cell r="E115" t="str">
            <v>АКЦIОНЕРНЕ ТОВАРИСТВО ЗАКРИТОГО ТИПУ "УКРАЇНА"</v>
          </cell>
          <cell r="F115">
            <v>3060.3206599999999</v>
          </cell>
          <cell r="G115">
            <v>3041.8872099999999</v>
          </cell>
          <cell r="H115">
            <v>4769.3899000000001</v>
          </cell>
          <cell r="I115">
            <v>4845.5103200000003</v>
          </cell>
          <cell r="J115">
            <v>1803.62311</v>
          </cell>
          <cell r="K115">
            <v>0</v>
          </cell>
          <cell r="L115">
            <v>0</v>
          </cell>
          <cell r="M115">
            <v>75.161739999999995</v>
          </cell>
          <cell r="N115">
            <v>73.746719999999996</v>
          </cell>
        </row>
        <row r="116">
          <cell r="B116">
            <v>6</v>
          </cell>
          <cell r="C116" t="str">
            <v>ЖИТОМИРСЬКА ОБЛАСТЬ</v>
          </cell>
          <cell r="D116">
            <v>30853412</v>
          </cell>
          <cell r="E116" t="str">
            <v>ТОВАРИСТВО З ОБМЕЖЕНОЮ ВIДПОВIДАЛЬНIСТЮ "СПIЛЬНЕ УКРАЇНСЬКО-НIМЕЦЬКЕ ПIДПРИЄМСТВО "АТЕМ-ФРАНК"</v>
          </cell>
          <cell r="F116">
            <v>2570.20444</v>
          </cell>
          <cell r="G116">
            <v>2470.75</v>
          </cell>
          <cell r="H116">
            <v>4765.10034</v>
          </cell>
          <cell r="I116">
            <v>4833.4997800000001</v>
          </cell>
          <cell r="J116">
            <v>2362.7497800000001</v>
          </cell>
          <cell r="K116">
            <v>0</v>
          </cell>
          <cell r="L116">
            <v>0</v>
          </cell>
          <cell r="M116">
            <v>75.369709999999998</v>
          </cell>
          <cell r="N116">
            <v>68.388840000000002</v>
          </cell>
        </row>
        <row r="117">
          <cell r="B117">
            <v>6</v>
          </cell>
          <cell r="C117" t="str">
            <v>ЖИТОМИРСЬКА ОБЛАСТЬ</v>
          </cell>
          <cell r="D117">
            <v>3563198</v>
          </cell>
          <cell r="E117" t="str">
            <v>ВIДКРИТЕ АКЦIОНЕРНЕ ТОВАРИСТВО "АГРОТЕПЛОМАШ"</v>
          </cell>
          <cell r="F117">
            <v>3305.53152</v>
          </cell>
          <cell r="G117">
            <v>3375.67326</v>
          </cell>
          <cell r="H117">
            <v>4233.2470000000003</v>
          </cell>
          <cell r="I117">
            <v>4375.3469500000001</v>
          </cell>
          <cell r="J117">
            <v>999.67368999999997</v>
          </cell>
          <cell r="K117">
            <v>0</v>
          </cell>
          <cell r="L117">
            <v>0</v>
          </cell>
          <cell r="M117">
            <v>226.40090000000001</v>
          </cell>
          <cell r="N117">
            <v>142.09893</v>
          </cell>
        </row>
        <row r="118">
          <cell r="B118">
            <v>6</v>
          </cell>
          <cell r="C118" t="str">
            <v>ЖИТОМИРСЬКА ОБЛАСТЬ</v>
          </cell>
          <cell r="D118">
            <v>13560309</v>
          </cell>
          <cell r="E118" t="str">
            <v>ТОВАРИСТВО З ОБМЕЖЕНОЮ ВIДПОВIДАЛЬНIСТЮ "ЕКТА-ПРОМ"</v>
          </cell>
          <cell r="F118">
            <v>1313.5727899999999</v>
          </cell>
          <cell r="G118">
            <v>1557.9141299999999</v>
          </cell>
          <cell r="H118">
            <v>3855.6453999999999</v>
          </cell>
          <cell r="I118">
            <v>4090.1383000000001</v>
          </cell>
          <cell r="J118">
            <v>2532.22417</v>
          </cell>
          <cell r="K118">
            <v>0</v>
          </cell>
          <cell r="L118">
            <v>0</v>
          </cell>
          <cell r="M118">
            <v>486.29313999999999</v>
          </cell>
          <cell r="N118">
            <v>234.49288999999999</v>
          </cell>
        </row>
        <row r="119">
          <cell r="B119">
            <v>6</v>
          </cell>
          <cell r="C119" t="str">
            <v>ЖИТОМИРСЬКА ОБЛАСТЬ</v>
          </cell>
          <cell r="D119">
            <v>5478806</v>
          </cell>
          <cell r="E119" t="str">
            <v>ЖИТОМИРСЬКЕ ОРЕНДНЕ ПIДПРИЄМСТВО ТЕПЛОВИХ МЕРЕЖ "ЖИТОМИРТЕПЛОКОМУНЕНЕРГО"</v>
          </cell>
          <cell r="F119">
            <v>2453.9153200000001</v>
          </cell>
          <cell r="G119">
            <v>2979.5092800000002</v>
          </cell>
          <cell r="H119">
            <v>3645.24658</v>
          </cell>
          <cell r="I119">
            <v>3901.8193099999999</v>
          </cell>
          <cell r="J119">
            <v>922.31002999999998</v>
          </cell>
          <cell r="K119">
            <v>0</v>
          </cell>
          <cell r="L119">
            <v>0</v>
          </cell>
          <cell r="M119">
            <v>448.72564999999997</v>
          </cell>
          <cell r="N119">
            <v>99.271090000000001</v>
          </cell>
        </row>
        <row r="120">
          <cell r="B120">
            <v>6</v>
          </cell>
          <cell r="C120" t="str">
            <v>ЖИТОМИРСЬКА ОБЛАСТЬ</v>
          </cell>
          <cell r="D120">
            <v>1374567</v>
          </cell>
          <cell r="E120" t="str">
            <v>ВIДКРИТЕ АКЦIОНЕРНЕ ТОВАРИСТВО "КОРОСТЕНСЬКИЙ ЩЕБЗАВОД"</v>
          </cell>
          <cell r="F120">
            <v>3319.3069799999998</v>
          </cell>
          <cell r="G120">
            <v>3326.7915899999998</v>
          </cell>
          <cell r="H120">
            <v>3614.8610899999999</v>
          </cell>
          <cell r="I120">
            <v>3635.9177399999999</v>
          </cell>
          <cell r="J120">
            <v>309.12615</v>
          </cell>
          <cell r="K120">
            <v>0</v>
          </cell>
          <cell r="L120">
            <v>0</v>
          </cell>
          <cell r="M120">
            <v>38.291519999999998</v>
          </cell>
          <cell r="N120">
            <v>21.056650000000001</v>
          </cell>
        </row>
        <row r="121">
          <cell r="B121">
            <v>6</v>
          </cell>
          <cell r="C121" t="str">
            <v>ЖИТОМИРСЬКА ОБЛАСТЬ</v>
          </cell>
          <cell r="D121">
            <v>31106292</v>
          </cell>
          <cell r="E121" t="str">
            <v>ТОВАРИСТВО З ОБМЕЖЕНОЮ ВIДПОВIДАЛЬНIСТЮ ФАБРИКА "КЛАСУМ"</v>
          </cell>
          <cell r="F121">
            <v>3145.0802199999998</v>
          </cell>
          <cell r="G121">
            <v>3136.3273899999999</v>
          </cell>
          <cell r="H121">
            <v>3290.5839599999999</v>
          </cell>
          <cell r="I121">
            <v>3546.0282999999999</v>
          </cell>
          <cell r="J121">
            <v>409.70091000000002</v>
          </cell>
          <cell r="K121">
            <v>0</v>
          </cell>
          <cell r="L121">
            <v>0</v>
          </cell>
          <cell r="M121">
            <v>235.44359</v>
          </cell>
          <cell r="N121">
            <v>229.51485</v>
          </cell>
        </row>
        <row r="122">
          <cell r="B122">
            <v>7</v>
          </cell>
          <cell r="C122" t="str">
            <v>ЗАКАРПАТСЬКА ОБЛАСТЬ</v>
          </cell>
          <cell r="D122">
            <v>30913130</v>
          </cell>
          <cell r="E122" t="str">
            <v>ЗАКРИТЕ АКЦIОНЕРНЕ ТОВАРИСТВО "ЄВРОКАР"</v>
          </cell>
          <cell r="F122">
            <v>80251.653399999996</v>
          </cell>
          <cell r="G122">
            <v>82056.463699999993</v>
          </cell>
          <cell r="H122">
            <v>115519.40399999999</v>
          </cell>
          <cell r="I122">
            <v>117779.482</v>
          </cell>
          <cell r="J122">
            <v>35723.018499999998</v>
          </cell>
          <cell r="K122">
            <v>7.1190000000000003E-2</v>
          </cell>
          <cell r="L122">
            <v>7.1190000000000003E-2</v>
          </cell>
          <cell r="M122">
            <v>4634.2731599999997</v>
          </cell>
          <cell r="N122">
            <v>2259.89768</v>
          </cell>
        </row>
        <row r="123">
          <cell r="B123">
            <v>7</v>
          </cell>
          <cell r="C123" t="str">
            <v>ЗАКАРПАТСЬКА ОБЛАСТЬ</v>
          </cell>
          <cell r="D123">
            <v>131529</v>
          </cell>
          <cell r="E123" t="str">
            <v>ВIДКРИТЕ АКЦIОНЕРНЕ ТОВАРИСТВО "ЕНЕРГОПОСТАЧАЛЬНА КОМПАНIЯ "ЗАКАРПАТТЯОБЛЕНЕРГО"</v>
          </cell>
          <cell r="F123">
            <v>12613.557000000001</v>
          </cell>
          <cell r="G123">
            <v>11590.575199999999</v>
          </cell>
          <cell r="H123">
            <v>17319.042099999999</v>
          </cell>
          <cell r="I123">
            <v>22527.7372</v>
          </cell>
          <cell r="J123">
            <v>10937.162</v>
          </cell>
          <cell r="K123">
            <v>0</v>
          </cell>
          <cell r="L123">
            <v>-1616.1588999999999</v>
          </cell>
          <cell r="M123">
            <v>3408.12401</v>
          </cell>
          <cell r="N123">
            <v>3406.5955600000002</v>
          </cell>
        </row>
        <row r="124">
          <cell r="B124">
            <v>7</v>
          </cell>
          <cell r="C124" t="str">
            <v>ЗАКАРПАТСЬКА ОБЛАСТЬ</v>
          </cell>
          <cell r="D124">
            <v>412122</v>
          </cell>
          <cell r="E124" t="str">
            <v>ОРЕНДНЕ ПIДПРИЄМСТВО "УЖГОРОДСЬКИЙ КОНЬЯЧНИЙ ЗАВОД"</v>
          </cell>
          <cell r="F124">
            <v>18942.440900000001</v>
          </cell>
          <cell r="G124">
            <v>22701.845000000001</v>
          </cell>
          <cell r="H124">
            <v>22466.2228</v>
          </cell>
          <cell r="I124">
            <v>21154.309600000001</v>
          </cell>
          <cell r="J124">
            <v>-1547.5354</v>
          </cell>
          <cell r="K124">
            <v>0</v>
          </cell>
          <cell r="L124">
            <v>0</v>
          </cell>
          <cell r="M124">
            <v>1582.9793199999999</v>
          </cell>
          <cell r="N124">
            <v>-2231.9151000000002</v>
          </cell>
        </row>
        <row r="125">
          <cell r="B125">
            <v>7</v>
          </cell>
          <cell r="C125" t="str">
            <v>ЗАКАРПАТСЬКА ОБЛАСТЬ</v>
          </cell>
          <cell r="D125">
            <v>31179046</v>
          </cell>
          <cell r="E125" t="str">
            <v>ДОЧIРНЄ ПIДПРИЄМСТВО "ЗАКАРПАТСЬКИЙ ОБЛАВТОДОР" ВIДКРИТОГО АКЦIОНЕРНОГО ТОВАРИСТВА "ДЕРЖАВНА АКЦIОНЕРНА КОМПАНIЯ "АВТОМОБIЛЬНI ДОРОГИ УКРАЇНИ"</v>
          </cell>
          <cell r="F125">
            <v>5176.6349200000004</v>
          </cell>
          <cell r="G125">
            <v>5474.13141</v>
          </cell>
          <cell r="H125">
            <v>6670.7641100000001</v>
          </cell>
          <cell r="I125">
            <v>7843.7139200000001</v>
          </cell>
          <cell r="J125">
            <v>2369.5825100000002</v>
          </cell>
          <cell r="K125">
            <v>0</v>
          </cell>
          <cell r="L125">
            <v>0</v>
          </cell>
          <cell r="M125">
            <v>1187.53061</v>
          </cell>
          <cell r="N125">
            <v>1172.94811</v>
          </cell>
        </row>
        <row r="126">
          <cell r="B126">
            <v>7</v>
          </cell>
          <cell r="C126" t="str">
            <v>ЗАКАРПАТСЬКА ОБЛАСТЬ</v>
          </cell>
          <cell r="D126">
            <v>22091380</v>
          </cell>
          <cell r="E126" t="str">
            <v>СПIЛЬНЕ УКРАЄНСЬКО-ГIБРАЛТАРСЬКЕ ПIДПРИЄМСТВО"КОТНАР" У ФОРМI АКЦIОНЕРНОГО ТОВАРИСТВА ЗАКРИТОГО ТИПУ</v>
          </cell>
          <cell r="F126">
            <v>6494.6449499999999</v>
          </cell>
          <cell r="G126">
            <v>7680.5460599999997</v>
          </cell>
          <cell r="H126">
            <v>6079.4257200000002</v>
          </cell>
          <cell r="I126">
            <v>6740.1721100000004</v>
          </cell>
          <cell r="J126">
            <v>-940.37395000000004</v>
          </cell>
          <cell r="K126">
            <v>0</v>
          </cell>
          <cell r="L126">
            <v>0</v>
          </cell>
          <cell r="M126">
            <v>997.31674999999996</v>
          </cell>
          <cell r="N126">
            <v>997.31674999999996</v>
          </cell>
        </row>
        <row r="127">
          <cell r="B127">
            <v>7</v>
          </cell>
          <cell r="C127" t="str">
            <v>ЗАКАРПАТСЬКА ОБЛАСТЬ</v>
          </cell>
          <cell r="D127">
            <v>22079373</v>
          </cell>
          <cell r="E127" t="str">
            <v>СПIЛЬНЕ УКРАЄНСЬКО-АМЕРИКАНСЬКО-РОСIЙСЬКЕ ПIДПРИЄМСТВО У ФОРМI ТОВАРИСТВА З ОБМЕЖЕНОЮ ВIДПОВIДАЛЬНIСТЮ "АЙСБЕРГ"</v>
          </cell>
          <cell r="F127">
            <v>4877.9365600000001</v>
          </cell>
          <cell r="G127">
            <v>5646.1070399999999</v>
          </cell>
          <cell r="H127">
            <v>5516.4258499999996</v>
          </cell>
          <cell r="I127">
            <v>5916.0513199999996</v>
          </cell>
          <cell r="J127">
            <v>269.94427999999999</v>
          </cell>
          <cell r="K127">
            <v>0</v>
          </cell>
          <cell r="L127">
            <v>0</v>
          </cell>
          <cell r="M127">
            <v>635.20038</v>
          </cell>
          <cell r="N127">
            <v>635.20038</v>
          </cell>
        </row>
        <row r="128">
          <cell r="B128">
            <v>7</v>
          </cell>
          <cell r="C128" t="str">
            <v>ЗАКАРПАТСЬКА ОБЛАСТЬ</v>
          </cell>
          <cell r="D128">
            <v>22111964</v>
          </cell>
          <cell r="E128" t="str">
            <v>ЗАКАРПАТСЬКА ФIЛIЯ ЗАКРИТОГО АКЦIОНЕРНОГО ТОВАРИСТВА "УКРАЇНСЬКИЙ МОБIЛЬНИЙ ЗВ'ЯЗОК"</v>
          </cell>
          <cell r="F128">
            <v>4103.87</v>
          </cell>
          <cell r="G128">
            <v>4103.87</v>
          </cell>
          <cell r="H128">
            <v>4254.2179999999998</v>
          </cell>
          <cell r="I128">
            <v>4254.2179999999998</v>
          </cell>
          <cell r="J128">
            <v>150.34800000000001</v>
          </cell>
          <cell r="K128">
            <v>0</v>
          </cell>
          <cell r="L128">
            <v>0</v>
          </cell>
          <cell r="M128">
            <v>5.994E-2</v>
          </cell>
          <cell r="N128">
            <v>0</v>
          </cell>
        </row>
        <row r="129">
          <cell r="B129">
            <v>7</v>
          </cell>
          <cell r="C129" t="str">
            <v>ЗАКАРПАТСЬКА ОБЛАСТЬ</v>
          </cell>
          <cell r="D129">
            <v>2649977</v>
          </cell>
          <cell r="E129" t="str">
            <v>ДОЧIРНЄ ПIДПРИЄМСТВО САНАТОРIЙ "СОНЯЧНЕ ЗАКАРПАТТЯ" ЗАТ ЛIКУВАЛЬНО-ОЗДОРОВЧИХ ЗАКЛАДIВ ПРОФ "УКРПРОФОЗДОРОВНИЦЯ</v>
          </cell>
          <cell r="F129">
            <v>2993.4677999999999</v>
          </cell>
          <cell r="G129">
            <v>2998.78431</v>
          </cell>
          <cell r="H129">
            <v>3757.4848099999999</v>
          </cell>
          <cell r="I129">
            <v>3968.8976699999998</v>
          </cell>
          <cell r="J129">
            <v>970.11335999999994</v>
          </cell>
          <cell r="K129">
            <v>0</v>
          </cell>
          <cell r="L129">
            <v>-8.9169999999999999E-2</v>
          </cell>
          <cell r="M129">
            <v>225.95307</v>
          </cell>
          <cell r="N129">
            <v>211.32301000000001</v>
          </cell>
        </row>
        <row r="130">
          <cell r="B130">
            <v>7</v>
          </cell>
          <cell r="C130" t="str">
            <v>ЗАКАРПАТСЬКА ОБЛАСТЬ</v>
          </cell>
          <cell r="D130">
            <v>5528259</v>
          </cell>
          <cell r="E130" t="str">
            <v>ВIДКРИТЕ АКЦIОНЕРНЕ ТОВАРИСТВО "ПЛОДООВОЧ"</v>
          </cell>
          <cell r="F130">
            <v>863.35383999999999</v>
          </cell>
          <cell r="G130">
            <v>741.55488000000003</v>
          </cell>
          <cell r="H130">
            <v>2302.76962</v>
          </cell>
          <cell r="I130">
            <v>3541.8868699999998</v>
          </cell>
          <cell r="J130">
            <v>2800.3319900000001</v>
          </cell>
          <cell r="K130">
            <v>0</v>
          </cell>
          <cell r="L130">
            <v>0</v>
          </cell>
          <cell r="M130">
            <v>751.02468999999996</v>
          </cell>
          <cell r="N130">
            <v>738.39215999999999</v>
          </cell>
        </row>
        <row r="131">
          <cell r="B131">
            <v>7</v>
          </cell>
          <cell r="C131" t="str">
            <v>ЗАКАРПАТСЬКА ОБЛАСТЬ</v>
          </cell>
          <cell r="D131">
            <v>20455240</v>
          </cell>
          <cell r="E131" t="str">
            <v>ПРИВАТНЕ ПIДПРИЄМСТВО "КАРНIКА"</v>
          </cell>
          <cell r="F131">
            <v>2392.0141699999999</v>
          </cell>
          <cell r="G131">
            <v>2352.6611699999999</v>
          </cell>
          <cell r="H131">
            <v>2906.2477899999999</v>
          </cell>
          <cell r="I131">
            <v>3363.0677900000001</v>
          </cell>
          <cell r="J131">
            <v>1010.40662</v>
          </cell>
          <cell r="K131">
            <v>0</v>
          </cell>
          <cell r="L131">
            <v>0</v>
          </cell>
          <cell r="M131">
            <v>456.82215000000002</v>
          </cell>
          <cell r="N131">
            <v>456.82</v>
          </cell>
        </row>
        <row r="132">
          <cell r="B132">
            <v>7</v>
          </cell>
          <cell r="C132" t="str">
            <v>ЗАКАРПАТСЬКА ОБЛАСТЬ</v>
          </cell>
          <cell r="D132">
            <v>22083669</v>
          </cell>
          <cell r="E132" t="str">
            <v>ТОВАРИСТВО З ОБМЕЖЕНОЮ ВIДПОВIДАЛЬНIСТЮ "УНIВЕРСАЛ-М"</v>
          </cell>
          <cell r="F132">
            <v>2286.8150799999999</v>
          </cell>
          <cell r="G132">
            <v>2390.6939400000001</v>
          </cell>
          <cell r="H132">
            <v>2464.8906299999999</v>
          </cell>
          <cell r="I132">
            <v>2786.9076300000002</v>
          </cell>
          <cell r="J132">
            <v>396.21368999999999</v>
          </cell>
          <cell r="K132">
            <v>0</v>
          </cell>
          <cell r="L132">
            <v>0</v>
          </cell>
          <cell r="M132">
            <v>427.17406</v>
          </cell>
          <cell r="N132">
            <v>322.017</v>
          </cell>
        </row>
        <row r="133">
          <cell r="B133">
            <v>7</v>
          </cell>
          <cell r="C133" t="str">
            <v>ЗАКАРПАТСЬКА ОБЛАСТЬ</v>
          </cell>
          <cell r="D133">
            <v>1037092</v>
          </cell>
          <cell r="E133" t="str">
            <v>ВIДКРИТЕ АКЦIОНЕРНЕ ТОВАРИСТВО "ВИНОГРАДIВСЬКА ПЕРЕСУВНА МЕХАНIЗОВАНА КОЛОНА №78"</v>
          </cell>
          <cell r="F133">
            <v>2018.9525699999999</v>
          </cell>
          <cell r="G133">
            <v>2191.8226199999999</v>
          </cell>
          <cell r="H133">
            <v>2427.1972599999999</v>
          </cell>
          <cell r="I133">
            <v>2686.0823</v>
          </cell>
          <cell r="J133">
            <v>494.25968</v>
          </cell>
          <cell r="K133">
            <v>0</v>
          </cell>
          <cell r="L133">
            <v>0</v>
          </cell>
          <cell r="M133">
            <v>434.05826999999999</v>
          </cell>
          <cell r="N133">
            <v>258.88467000000003</v>
          </cell>
        </row>
        <row r="134">
          <cell r="B134">
            <v>7</v>
          </cell>
          <cell r="C134" t="str">
            <v>ЗАКАРПАТСЬКА ОБЛАСТЬ</v>
          </cell>
          <cell r="D134">
            <v>30104493</v>
          </cell>
          <cell r="E134" t="str">
            <v>ТОВАРИСТВО З ОБМЕЖЕНОЮ ВIДПОВIДАЛЬНIСТЮ "ЗАВОД "КОНВЕКТОР"</v>
          </cell>
          <cell r="F134">
            <v>2052.7278099999999</v>
          </cell>
          <cell r="G134">
            <v>2052.7271000000001</v>
          </cell>
          <cell r="H134">
            <v>2307.6967</v>
          </cell>
          <cell r="I134">
            <v>2578.2147</v>
          </cell>
          <cell r="J134">
            <v>525.48760000000004</v>
          </cell>
          <cell r="K134">
            <v>0</v>
          </cell>
          <cell r="L134">
            <v>0</v>
          </cell>
          <cell r="M134">
            <v>270.51870000000002</v>
          </cell>
          <cell r="N134">
            <v>270.51799999999997</v>
          </cell>
        </row>
        <row r="135">
          <cell r="B135">
            <v>7</v>
          </cell>
          <cell r="C135" t="str">
            <v>ЗАКАРПАТСЬКА ОБЛАСТЬ</v>
          </cell>
          <cell r="D135">
            <v>371512</v>
          </cell>
          <cell r="E135" t="str">
            <v>ВIДКРИТЕ АКЦIОНЕРНЕ ТОВАРИСТВО "СВАЛЯВСЬКI МIНЕРАЛЬНI ВОДИ"</v>
          </cell>
          <cell r="F135">
            <v>1709.52037</v>
          </cell>
          <cell r="G135">
            <v>1677.2774899999999</v>
          </cell>
          <cell r="H135">
            <v>2230.28863</v>
          </cell>
          <cell r="I135">
            <v>2429.66374</v>
          </cell>
          <cell r="J135">
            <v>752.38625000000002</v>
          </cell>
          <cell r="K135">
            <v>0</v>
          </cell>
          <cell r="L135">
            <v>0</v>
          </cell>
          <cell r="M135">
            <v>204.88930999999999</v>
          </cell>
          <cell r="N135">
            <v>199.37499</v>
          </cell>
        </row>
        <row r="136">
          <cell r="B136">
            <v>7</v>
          </cell>
          <cell r="C136" t="str">
            <v>ЗАКАРПАТСЬКА ОБЛАСТЬ</v>
          </cell>
          <cell r="D136">
            <v>453256</v>
          </cell>
          <cell r="E136" t="str">
            <v>ВIДКРИТЕ АКЦIОНЕРНЕ ТОВАРИСТВО "УЖГОРОДМОЛОКО"</v>
          </cell>
          <cell r="F136">
            <v>4.4103599999999998</v>
          </cell>
          <cell r="G136">
            <v>5.8125600000000004</v>
          </cell>
          <cell r="H136">
            <v>2361.2469299999998</v>
          </cell>
          <cell r="I136">
            <v>2397.1907900000001</v>
          </cell>
          <cell r="J136">
            <v>2391.3782299999998</v>
          </cell>
          <cell r="K136">
            <v>0</v>
          </cell>
          <cell r="L136">
            <v>0</v>
          </cell>
          <cell r="M136">
            <v>29.487860000000001</v>
          </cell>
          <cell r="N136">
            <v>28.556339999999999</v>
          </cell>
        </row>
        <row r="137">
          <cell r="B137">
            <v>7</v>
          </cell>
          <cell r="C137" t="str">
            <v>ЗАКАРПАТСЬКА ОБЛАСТЬ</v>
          </cell>
          <cell r="D137">
            <v>22073637</v>
          </cell>
          <cell r="E137" t="str">
            <v>УКРАЄНСЬКО-АВСТРIЙСЬКЕ ПIДПРИЄМСТВО З IНОЗЕМНИМИ IНВЕСТИЦIЯМИ У ФОРМI ТОВАРИСТВА З ОБМЕЖЕНОЮ ВIДПОВIДАЛЬНIСТЮ " ФIШЕР-МУКАЧЕВО"</v>
          </cell>
          <cell r="F137">
            <v>-1691.9463000000001</v>
          </cell>
          <cell r="G137">
            <v>-5631.9578000000001</v>
          </cell>
          <cell r="H137">
            <v>-1323.1686</v>
          </cell>
          <cell r="I137">
            <v>2256.65697</v>
          </cell>
          <cell r="J137">
            <v>7888.61481</v>
          </cell>
          <cell r="K137">
            <v>0</v>
          </cell>
          <cell r="L137">
            <v>0</v>
          </cell>
          <cell r="M137">
            <v>4579.5254999999997</v>
          </cell>
          <cell r="N137">
            <v>3627.8957399999999</v>
          </cell>
        </row>
        <row r="138">
          <cell r="B138">
            <v>7</v>
          </cell>
          <cell r="C138" t="str">
            <v>ЗАКАРПАТСЬКА ОБЛАСТЬ</v>
          </cell>
          <cell r="D138">
            <v>31326993</v>
          </cell>
          <cell r="E138" t="str">
            <v>ТОВАРИСТВО З ОБМЕЖЕНОЮ ВIДПОВIДАЛЬНIСТЮ " ЗАКАРПАТСЬКА ПРОДОВОЛЬЧА ГРУПА "</v>
          </cell>
          <cell r="F138">
            <v>1771.7058199999999</v>
          </cell>
          <cell r="G138">
            <v>1881.2070200000001</v>
          </cell>
          <cell r="H138">
            <v>1764.3357900000001</v>
          </cell>
          <cell r="I138">
            <v>2208.8147899999999</v>
          </cell>
          <cell r="J138">
            <v>327.60777000000002</v>
          </cell>
          <cell r="K138">
            <v>0</v>
          </cell>
          <cell r="L138">
            <v>0</v>
          </cell>
          <cell r="M138">
            <v>128.20571000000001</v>
          </cell>
          <cell r="N138">
            <v>66.484700000000004</v>
          </cell>
        </row>
        <row r="139">
          <cell r="B139">
            <v>7</v>
          </cell>
          <cell r="C139" t="str">
            <v>ЗАКАРПАТСЬКА ОБЛАСТЬ</v>
          </cell>
          <cell r="D139">
            <v>26530474</v>
          </cell>
          <cell r="E139" t="str">
            <v>ФIЛIЯ АКЦIОНЕРНОГО КОМЕРЦIЙНОГО БАНКУ "РАЙФФАЙЗЕНБАНК УКРАЇНА" В М.УЖГОРОДI</v>
          </cell>
          <cell r="F139">
            <v>225.34377000000001</v>
          </cell>
          <cell r="G139">
            <v>225.34616</v>
          </cell>
          <cell r="H139">
            <v>1989.6287</v>
          </cell>
          <cell r="I139">
            <v>1989.62643</v>
          </cell>
          <cell r="J139">
            <v>1764.28027</v>
          </cell>
          <cell r="K139">
            <v>0</v>
          </cell>
          <cell r="L139">
            <v>0</v>
          </cell>
          <cell r="M139">
            <v>1.2E-4</v>
          </cell>
          <cell r="N139">
            <v>-2.2699999999999999E-3</v>
          </cell>
        </row>
        <row r="140">
          <cell r="B140">
            <v>7</v>
          </cell>
          <cell r="C140" t="str">
            <v>ЗАКАРПАТСЬКА ОБЛАСТЬ</v>
          </cell>
          <cell r="D140">
            <v>8596883</v>
          </cell>
          <cell r="E140" t="str">
            <v>ВIДДIЛ ДЕРЖАВНОЇ СЛУЖБИ ОХОРОНИ ПРИ УМВС УКРАЇНИ В ЗАКАРПАТСЬКIЙ ОБЛАСТI</v>
          </cell>
          <cell r="F140">
            <v>1771.9856400000001</v>
          </cell>
          <cell r="G140">
            <v>1771.9856400000001</v>
          </cell>
          <cell r="H140">
            <v>1811.55171</v>
          </cell>
          <cell r="I140">
            <v>1977.3542</v>
          </cell>
          <cell r="J140">
            <v>205.36856</v>
          </cell>
          <cell r="K140">
            <v>0</v>
          </cell>
          <cell r="L140">
            <v>0</v>
          </cell>
          <cell r="M140">
            <v>171.24091999999999</v>
          </cell>
          <cell r="N140">
            <v>165.80249000000001</v>
          </cell>
        </row>
        <row r="141">
          <cell r="B141">
            <v>7</v>
          </cell>
          <cell r="C141" t="str">
            <v>ЗАКАРПАТСЬКА ОБЛАСТЬ</v>
          </cell>
          <cell r="D141">
            <v>30953330</v>
          </cell>
          <cell r="E141" t="str">
            <v>ТОВАРИСТВО З ОБМЕЖЕНОЮ ВIДПОВIДАЛЬНIСТЮ "НIДАН+"</v>
          </cell>
          <cell r="F141">
            <v>-299.54286000000002</v>
          </cell>
          <cell r="G141">
            <v>-401.72421000000003</v>
          </cell>
          <cell r="H141">
            <v>2023.2936500000001</v>
          </cell>
          <cell r="I141">
            <v>1974.1316999999999</v>
          </cell>
          <cell r="J141">
            <v>2375.8559100000002</v>
          </cell>
          <cell r="K141">
            <v>0</v>
          </cell>
          <cell r="L141">
            <v>0</v>
          </cell>
          <cell r="M141">
            <v>504.97761000000003</v>
          </cell>
          <cell r="N141">
            <v>504.97761000000003</v>
          </cell>
        </row>
        <row r="142">
          <cell r="B142">
            <v>8</v>
          </cell>
          <cell r="C142" t="str">
            <v>ЗАПОРIЗЬКА ОБЛАСТЬ</v>
          </cell>
          <cell r="D142">
            <v>32096432</v>
          </cell>
          <cell r="E142" t="str">
            <v>ДОЧIРНЄ ПIДПРИЄМСТВО "IМIДЖ ХОЛДИНГ" АКЦIОНЕРНОЄ КОМПАНIЄ "IМIДЖ ХОЛДИНГ АПС"</v>
          </cell>
          <cell r="F142">
            <v>165024.84400000001</v>
          </cell>
          <cell r="G142">
            <v>260837.383</v>
          </cell>
          <cell r="H142">
            <v>437067.27100000001</v>
          </cell>
          <cell r="I142">
            <v>555397.696</v>
          </cell>
          <cell r="J142">
            <v>294560.31300000002</v>
          </cell>
          <cell r="K142">
            <v>0</v>
          </cell>
          <cell r="L142">
            <v>-2829.0702999999999</v>
          </cell>
          <cell r="M142">
            <v>230456.96799999999</v>
          </cell>
          <cell r="N142">
            <v>115040.817</v>
          </cell>
        </row>
        <row r="143">
          <cell r="B143">
            <v>8</v>
          </cell>
          <cell r="C143" t="str">
            <v>ЗАПОРIЗЬКА ОБЛАСТЬ</v>
          </cell>
          <cell r="D143">
            <v>25480917</v>
          </cell>
          <cell r="E143" t="str">
            <v>ЗАКРИТЕ АКЦIОНЕРНЕ ТОВАРИСТВО З IНОЗЕМНОЮ IНВЕСТИЦIЄЮ "ЗАПОРIЗЬКИЙ АВТОМОБIЛЕБУДIВНИЙ ЗАВОД"</v>
          </cell>
          <cell r="F143">
            <v>253165.266</v>
          </cell>
          <cell r="G143">
            <v>202285.82699999999</v>
          </cell>
          <cell r="H143">
            <v>296507.01500000001</v>
          </cell>
          <cell r="I143">
            <v>304788.78700000001</v>
          </cell>
          <cell r="J143">
            <v>102502.959</v>
          </cell>
          <cell r="K143">
            <v>0</v>
          </cell>
          <cell r="L143">
            <v>0</v>
          </cell>
          <cell r="M143">
            <v>8308.8997299999992</v>
          </cell>
          <cell r="N143">
            <v>8279.5994599999995</v>
          </cell>
        </row>
        <row r="144">
          <cell r="B144">
            <v>8</v>
          </cell>
          <cell r="C144" t="str">
            <v>ЗАПОРIЗЬКА ОБЛАСТЬ</v>
          </cell>
          <cell r="D144">
            <v>130872</v>
          </cell>
          <cell r="E144" t="str">
            <v>ВIДКРИТЕ АКЦIОНЕРНЕ ТОВАРИСТВО "ДНIПРОЕНЕРГО"</v>
          </cell>
          <cell r="F144">
            <v>266738.17300000001</v>
          </cell>
          <cell r="G144">
            <v>278682.679</v>
          </cell>
          <cell r="H144">
            <v>206539.859</v>
          </cell>
          <cell r="I144">
            <v>218911.859</v>
          </cell>
          <cell r="J144">
            <v>-59770.821000000004</v>
          </cell>
          <cell r="K144">
            <v>0</v>
          </cell>
          <cell r="L144">
            <v>-364.38900999999998</v>
          </cell>
          <cell r="M144">
            <v>8840.7079200000007</v>
          </cell>
          <cell r="N144">
            <v>8840.70759</v>
          </cell>
        </row>
        <row r="145">
          <cell r="B145">
            <v>8</v>
          </cell>
          <cell r="C145" t="str">
            <v>ЗАПОРIЗЬКА ОБЛАСТЬ</v>
          </cell>
          <cell r="D145">
            <v>194731</v>
          </cell>
          <cell r="E145" t="str">
            <v>КАЗЕННЕ ПIДПРИЄМСТВО "ЗАПОРIЗЬКИЙ ТИТАНО-МАГНIЄВИЙ КОМБIНАТ"</v>
          </cell>
          <cell r="F145">
            <v>80188.746199999994</v>
          </cell>
          <cell r="G145">
            <v>80658.745999999999</v>
          </cell>
          <cell r="H145">
            <v>162382.29999999999</v>
          </cell>
          <cell r="I145">
            <v>169828.81599999999</v>
          </cell>
          <cell r="J145">
            <v>89170.069699999993</v>
          </cell>
          <cell r="K145">
            <v>0</v>
          </cell>
          <cell r="L145">
            <v>0</v>
          </cell>
          <cell r="M145">
            <v>11648.773300000001</v>
          </cell>
          <cell r="N145">
            <v>7446.3915399999996</v>
          </cell>
        </row>
        <row r="146">
          <cell r="B146">
            <v>8</v>
          </cell>
          <cell r="C146" t="str">
            <v>ЗАПОРIЗЬКА ОБЛАСТЬ</v>
          </cell>
          <cell r="D146">
            <v>377511</v>
          </cell>
          <cell r="E146" t="str">
            <v>ВIДКРИТЕ АКЦIОНЕРНЕ ТОВАРИСТВО ПИВО-БЕЗАЛКОГОЛЬНИЙ КОМБIНАТ "СЛАВУТИЧ"</v>
          </cell>
          <cell r="F146">
            <v>129125.33500000001</v>
          </cell>
          <cell r="G146">
            <v>127688.924</v>
          </cell>
          <cell r="H146">
            <v>115528.97</v>
          </cell>
          <cell r="I146">
            <v>115853.065</v>
          </cell>
          <cell r="J146">
            <v>-11835.859</v>
          </cell>
          <cell r="K146">
            <v>0</v>
          </cell>
          <cell r="L146">
            <v>0</v>
          </cell>
          <cell r="M146">
            <v>507.86500999999998</v>
          </cell>
          <cell r="N146">
            <v>290.36590000000001</v>
          </cell>
        </row>
        <row r="147">
          <cell r="B147">
            <v>8</v>
          </cell>
          <cell r="C147" t="str">
            <v>ЗАПОРIЗЬКА ОБЛАСТЬ</v>
          </cell>
          <cell r="D147">
            <v>19355964</v>
          </cell>
          <cell r="E147" t="str">
            <v>ВIДОКРЕМЛЕНИЙ ПIДРОЗДIЛ "ЗАПОРIЗЬКА АТОМНА ЕЛЕКТРИЧНА СТАНЦIЯ " ДЕРЖАВНОГО ПIДПРИЄМСТВА "НАЦIОНАЛЬНА АТОМНА ЕНЕРГОГЕНЕРУЮЧА КОМПАНIЯ "ЕНЕРГОАТОМ"</v>
          </cell>
          <cell r="F147">
            <v>60179.949099999998</v>
          </cell>
          <cell r="G147">
            <v>97105.2261</v>
          </cell>
          <cell r="H147">
            <v>145847.58199999999</v>
          </cell>
          <cell r="I147">
            <v>102702.348</v>
          </cell>
          <cell r="J147">
            <v>5597.1218200000003</v>
          </cell>
          <cell r="K147">
            <v>0</v>
          </cell>
          <cell r="L147">
            <v>-17521.933000000001</v>
          </cell>
          <cell r="M147">
            <v>1401.1740500000001</v>
          </cell>
          <cell r="N147">
            <v>-60694.902000000002</v>
          </cell>
        </row>
        <row r="148">
          <cell r="B148">
            <v>8</v>
          </cell>
          <cell r="C148" t="str">
            <v>ЗАПОРIЗЬКА ОБЛАСТЬ</v>
          </cell>
          <cell r="D148">
            <v>191224</v>
          </cell>
          <cell r="E148" t="str">
            <v>ВIДКРИТЕ АКЦIОНЕРНЕ ТОВАРИСТВО "ЗАПОРОЖКОКС"</v>
          </cell>
          <cell r="F148">
            <v>95307.209499999997</v>
          </cell>
          <cell r="G148">
            <v>92529.313899999994</v>
          </cell>
          <cell r="H148">
            <v>71387.785699999993</v>
          </cell>
          <cell r="I148">
            <v>89338.612399999998</v>
          </cell>
          <cell r="J148">
            <v>-3190.7015999999999</v>
          </cell>
          <cell r="K148">
            <v>0</v>
          </cell>
          <cell r="L148">
            <v>-2859.2903999999999</v>
          </cell>
          <cell r="M148">
            <v>15206.828799999999</v>
          </cell>
          <cell r="N148">
            <v>15090.438</v>
          </cell>
        </row>
        <row r="149">
          <cell r="B149">
            <v>8</v>
          </cell>
          <cell r="C149" t="str">
            <v>ЗАПОРIЗЬКА ОБЛАСТЬ</v>
          </cell>
          <cell r="D149">
            <v>194122</v>
          </cell>
          <cell r="E149" t="str">
            <v>ВIДКРИТЕ АКЦIОНЕРНЕ ТОВАРИСТВО "ЗАПОРIЗЬКИЙ ВИРОБНИЧИЙ АЛЮМIНIЄВИЙ КОМБIНАТ"</v>
          </cell>
          <cell r="F149">
            <v>-472.38247000000001</v>
          </cell>
          <cell r="G149">
            <v>34120.271000000001</v>
          </cell>
          <cell r="H149">
            <v>9840.8368699999992</v>
          </cell>
          <cell r="I149">
            <v>42172.3462</v>
          </cell>
          <cell r="J149">
            <v>8052.0752700000003</v>
          </cell>
          <cell r="K149">
            <v>0</v>
          </cell>
          <cell r="L149">
            <v>0</v>
          </cell>
          <cell r="M149">
            <v>80963.746100000004</v>
          </cell>
          <cell r="N149">
            <v>32313.894700000001</v>
          </cell>
        </row>
        <row r="150">
          <cell r="B150">
            <v>8</v>
          </cell>
          <cell r="C150" t="str">
            <v>ЗАПОРIЗЬКА ОБЛАСТЬ</v>
          </cell>
          <cell r="D150">
            <v>130926</v>
          </cell>
          <cell r="E150" t="str">
            <v>ВIДКРИТЕ АКЦIОНЕРНЕ ТОВАРИСТВО "ЗАПОРIЖЖЯОБЛЕНЕРГО"</v>
          </cell>
          <cell r="F150">
            <v>46063.197899999999</v>
          </cell>
          <cell r="G150">
            <v>43675.812599999997</v>
          </cell>
          <cell r="H150">
            <v>28538.5262</v>
          </cell>
          <cell r="I150">
            <v>32538.990399999999</v>
          </cell>
          <cell r="J150">
            <v>-11136.822</v>
          </cell>
          <cell r="K150">
            <v>1005.85384</v>
          </cell>
          <cell r="L150">
            <v>-1476.8625999999999</v>
          </cell>
          <cell r="M150">
            <v>2579.3069799999998</v>
          </cell>
          <cell r="N150">
            <v>2504.8777500000001</v>
          </cell>
        </row>
        <row r="151">
          <cell r="B151">
            <v>8</v>
          </cell>
          <cell r="C151" t="str">
            <v>ЗАПОРIЗЬКА ОБЛАСТЬ</v>
          </cell>
          <cell r="D151">
            <v>32028053</v>
          </cell>
          <cell r="E151" t="str">
            <v>ТОВАРИСТВО З ОБМЕЖЕНОЮ ВIДПОВIДАЛЬНIСТЮ "ЦЕНТРОСТАЛЬ"</v>
          </cell>
          <cell r="F151">
            <v>9058.2819999999992</v>
          </cell>
          <cell r="G151">
            <v>9397.7819999999992</v>
          </cell>
          <cell r="H151">
            <v>28872.377199999999</v>
          </cell>
          <cell r="I151">
            <v>30939.687999999998</v>
          </cell>
          <cell r="J151">
            <v>21541.905999999999</v>
          </cell>
          <cell r="K151">
            <v>0</v>
          </cell>
          <cell r="L151">
            <v>0</v>
          </cell>
          <cell r="M151">
            <v>2407.6067899999998</v>
          </cell>
          <cell r="N151">
            <v>2067.31079</v>
          </cell>
        </row>
        <row r="152">
          <cell r="B152">
            <v>8</v>
          </cell>
          <cell r="C152" t="str">
            <v>ЗАПОРIЗЬКА ОБЛАСТЬ</v>
          </cell>
          <cell r="D152">
            <v>32116212</v>
          </cell>
          <cell r="E152" t="str">
            <v>ТОВАРИСТВО З ОБМЕЖЕНОЮ ВIДПОВIДАЛЬНIСТЮ "ЗАРС"</v>
          </cell>
          <cell r="F152">
            <v>86518.215200000006</v>
          </cell>
          <cell r="G152">
            <v>101384.557</v>
          </cell>
          <cell r="H152">
            <v>29942.111199999999</v>
          </cell>
          <cell r="I152">
            <v>28913.268800000002</v>
          </cell>
          <cell r="J152">
            <v>-72471.288</v>
          </cell>
          <cell r="K152">
            <v>0</v>
          </cell>
          <cell r="L152">
            <v>0</v>
          </cell>
          <cell r="M152">
            <v>1131.7102600000001</v>
          </cell>
          <cell r="N152">
            <v>-1028.8424</v>
          </cell>
        </row>
        <row r="153">
          <cell r="B153">
            <v>8</v>
          </cell>
          <cell r="C153" t="str">
            <v>ЗАПОРIЗЬКА ОБЛАСТЬ</v>
          </cell>
          <cell r="D153">
            <v>186536</v>
          </cell>
          <cell r="E153" t="str">
            <v>ВIДКРИТЕ АКЦIОНЕРНЕ ТОВАРИСТВО "ЕЛЕКТРОМЕТАЛУРГIЙНИЙ ЗАВОД "ДНIПРОСПЕЦСТАЛЬ" IМ. А.М.КУЗЬМIНА"</v>
          </cell>
          <cell r="F153">
            <v>13036.246999999999</v>
          </cell>
          <cell r="G153">
            <v>3030.99539</v>
          </cell>
          <cell r="H153">
            <v>-11435.153</v>
          </cell>
          <cell r="I153">
            <v>24413.8622</v>
          </cell>
          <cell r="J153">
            <v>21382.8668</v>
          </cell>
          <cell r="K153">
            <v>0</v>
          </cell>
          <cell r="L153">
            <v>0</v>
          </cell>
          <cell r="M153">
            <v>54995.864800000003</v>
          </cell>
          <cell r="N153">
            <v>35805.151299999998</v>
          </cell>
        </row>
        <row r="154">
          <cell r="B154">
            <v>8</v>
          </cell>
          <cell r="C154" t="str">
            <v>ЗАПОРIЗЬКА ОБЛАСТЬ</v>
          </cell>
          <cell r="D154">
            <v>191885</v>
          </cell>
          <cell r="E154" t="str">
            <v>ВIДКРИТЕ АКЦIОНЕРНЕ ТОВАРИСТВО "ЗАПОРIЖВОГНЕТРИВ"</v>
          </cell>
          <cell r="F154">
            <v>9852.2865700000002</v>
          </cell>
          <cell r="G154">
            <v>11289.091</v>
          </cell>
          <cell r="H154">
            <v>24354.793300000001</v>
          </cell>
          <cell r="I154">
            <v>22690.691800000001</v>
          </cell>
          <cell r="J154">
            <v>11401.6008</v>
          </cell>
          <cell r="K154">
            <v>0</v>
          </cell>
          <cell r="L154">
            <v>0</v>
          </cell>
          <cell r="M154">
            <v>13.66977</v>
          </cell>
          <cell r="N154">
            <v>-1664.4565</v>
          </cell>
        </row>
        <row r="155">
          <cell r="B155">
            <v>8</v>
          </cell>
          <cell r="C155" t="str">
            <v>ЗАПОРIЗЬКА ОБЛАСТЬ</v>
          </cell>
          <cell r="D155">
            <v>130889</v>
          </cell>
          <cell r="E155" t="str">
            <v>ФIЛIЯ "ДНIПРОВСЬКА ГЕС" ВIДКРИТОГО АКЦIОНЕРНОГО ТОВАРИСТВА "УКРГIДРОЕНЕРГО"</v>
          </cell>
          <cell r="F155">
            <v>15571.1909</v>
          </cell>
          <cell r="G155">
            <v>15550.3153</v>
          </cell>
          <cell r="H155">
            <v>22223.3514</v>
          </cell>
          <cell r="I155">
            <v>21401.4781</v>
          </cell>
          <cell r="J155">
            <v>5851.1628499999997</v>
          </cell>
          <cell r="K155">
            <v>0</v>
          </cell>
          <cell r="L155">
            <v>0</v>
          </cell>
          <cell r="M155">
            <v>19.702179999999998</v>
          </cell>
          <cell r="N155">
            <v>-821.87323000000004</v>
          </cell>
        </row>
        <row r="156">
          <cell r="B156">
            <v>8</v>
          </cell>
          <cell r="C156" t="str">
            <v>ЗАПОРIЗЬКА ОБЛАСТЬ</v>
          </cell>
          <cell r="D156">
            <v>1056273</v>
          </cell>
          <cell r="E156" t="str">
            <v>ВIДКРИТЕ АКЦIОНЕРНЕ ТОВАРИСТВО "ЗАПОРIЗЬКИЙ ЕЛЕКТРОВОЗОРЕМОНТНИЙ ЗАВОД"</v>
          </cell>
          <cell r="F156">
            <v>13382.917799999999</v>
          </cell>
          <cell r="G156">
            <v>13385.451999999999</v>
          </cell>
          <cell r="H156">
            <v>16920.836899999998</v>
          </cell>
          <cell r="I156">
            <v>18500.3387</v>
          </cell>
          <cell r="J156">
            <v>5114.8867700000001</v>
          </cell>
          <cell r="K156">
            <v>0</v>
          </cell>
          <cell r="L156">
            <v>0</v>
          </cell>
          <cell r="M156">
            <v>1600.86123</v>
          </cell>
          <cell r="N156">
            <v>1579.5018399999999</v>
          </cell>
        </row>
        <row r="157">
          <cell r="B157">
            <v>8</v>
          </cell>
          <cell r="C157" t="str">
            <v>ЗАПОРIЗЬКА ОБЛАСТЬ</v>
          </cell>
          <cell r="D157">
            <v>4851255</v>
          </cell>
          <cell r="E157" t="str">
            <v>ВIДКРИТЕ АКЦIОНЕРНЕ ТОВАРИСТВО "БУДIВЕЛЬНО-МОНТАЖНЕ УПРАВЛIННЯ "ЗАПОРIЖСТАЛЬБУД-1"</v>
          </cell>
          <cell r="F157">
            <v>12482.1283</v>
          </cell>
          <cell r="G157">
            <v>12482.144</v>
          </cell>
          <cell r="H157">
            <v>16867.780200000001</v>
          </cell>
          <cell r="I157">
            <v>18059.263800000001</v>
          </cell>
          <cell r="J157">
            <v>5577.1197199999997</v>
          </cell>
          <cell r="K157">
            <v>0</v>
          </cell>
          <cell r="L157">
            <v>0</v>
          </cell>
          <cell r="M157">
            <v>1191.5177000000001</v>
          </cell>
          <cell r="N157">
            <v>1191.4835700000001</v>
          </cell>
        </row>
        <row r="158">
          <cell r="B158">
            <v>8</v>
          </cell>
          <cell r="C158" t="str">
            <v>ЗАПОРIЗЬКА ОБЛАСТЬ</v>
          </cell>
          <cell r="D158">
            <v>3327121</v>
          </cell>
          <cell r="E158" t="str">
            <v>КОМУНАЛЬНЕ ПIДПРИЄМСТВО "ВОДОКАНАЛ"</v>
          </cell>
          <cell r="F158">
            <v>953.60134000000005</v>
          </cell>
          <cell r="G158">
            <v>3997.50326</v>
          </cell>
          <cell r="H158">
            <v>15745.9179</v>
          </cell>
          <cell r="I158">
            <v>14743.0501</v>
          </cell>
          <cell r="J158">
            <v>10745.5468</v>
          </cell>
          <cell r="K158">
            <v>0</v>
          </cell>
          <cell r="L158">
            <v>0</v>
          </cell>
          <cell r="M158">
            <v>1897.48479</v>
          </cell>
          <cell r="N158">
            <v>-1078.2791999999999</v>
          </cell>
        </row>
        <row r="159">
          <cell r="B159">
            <v>8</v>
          </cell>
          <cell r="C159" t="str">
            <v>ЗАПОРIЗЬКА ОБЛАСТЬ</v>
          </cell>
          <cell r="D159">
            <v>14312921</v>
          </cell>
          <cell r="E159" t="str">
            <v>ДЕРЖАВНЕ ПIДПРИЄМСТВО "ЗАПОРIЗЬКЕ МАШИНОБУДIВНЕ КОНСТРУКТОРСЬКЕ БЮРО "ПРОГРЕС" IМЕНI АКАДЕМIКА О.Г.IВЧЕНКА</v>
          </cell>
          <cell r="F159">
            <v>15059.3117</v>
          </cell>
          <cell r="G159">
            <v>12181.5656</v>
          </cell>
          <cell r="H159">
            <v>14492.656999999999</v>
          </cell>
          <cell r="I159">
            <v>14494.5398</v>
          </cell>
          <cell r="J159">
            <v>2312.9741300000001</v>
          </cell>
          <cell r="K159">
            <v>0</v>
          </cell>
          <cell r="L159">
            <v>0</v>
          </cell>
          <cell r="M159">
            <v>4.5453099999999997</v>
          </cell>
          <cell r="N159">
            <v>-21.40428</v>
          </cell>
        </row>
        <row r="160">
          <cell r="B160">
            <v>8</v>
          </cell>
          <cell r="C160" t="str">
            <v>ЗАПОРIЗЬКА ОБЛАСТЬ</v>
          </cell>
          <cell r="D160">
            <v>191218</v>
          </cell>
          <cell r="E160" t="str">
            <v>ПIДПРИЄМСТВО З IНОЗЕМНИМИ IНВЕСТИЦIЯМИ У ФОРМI ЗАКРИТОГО АКЦIОНЕРНОГО ТОВАРИСТВА "ЗАПОРIЗЬКИЙ ЗАЛIЗОРУДНИЙ КОМБIНАТ"</v>
          </cell>
          <cell r="F160">
            <v>22281.628499999999</v>
          </cell>
          <cell r="G160">
            <v>20408.088500000002</v>
          </cell>
          <cell r="H160">
            <v>16164.6474</v>
          </cell>
          <cell r="I160">
            <v>14175.573200000001</v>
          </cell>
          <cell r="J160">
            <v>-6232.5153</v>
          </cell>
          <cell r="K160">
            <v>0</v>
          </cell>
          <cell r="L160">
            <v>0</v>
          </cell>
          <cell r="M160">
            <v>2439.2582400000001</v>
          </cell>
          <cell r="N160">
            <v>-1991.2677000000001</v>
          </cell>
        </row>
        <row r="161">
          <cell r="B161">
            <v>8</v>
          </cell>
          <cell r="C161" t="str">
            <v>ЗАПОРIЗЬКА ОБЛАСТЬ</v>
          </cell>
          <cell r="D161">
            <v>213428</v>
          </cell>
          <cell r="E161" t="str">
            <v>ВIДКРИТЕ АКЦIОНЕРНЕ ТОВАРИСТВО "ЗАПОРIЖТРАНСФОРМАТОР"</v>
          </cell>
          <cell r="F161">
            <v>17083.169600000001</v>
          </cell>
          <cell r="G161">
            <v>16206.113600000001</v>
          </cell>
          <cell r="H161">
            <v>12224.564399999999</v>
          </cell>
          <cell r="I161">
            <v>14045.5062</v>
          </cell>
          <cell r="J161">
            <v>-2160.6073999999999</v>
          </cell>
          <cell r="K161">
            <v>1478.9823200000001</v>
          </cell>
          <cell r="L161">
            <v>1478.9823200000001</v>
          </cell>
          <cell r="M161">
            <v>5654.0320899999997</v>
          </cell>
          <cell r="N161">
            <v>3297.7538800000002</v>
          </cell>
        </row>
        <row r="162">
          <cell r="B162">
            <v>9</v>
          </cell>
          <cell r="C162" t="str">
            <v>IВАНО-ФРАНКIВСЬКА ОБЛАСТЬ</v>
          </cell>
          <cell r="D162">
            <v>152230</v>
          </cell>
          <cell r="E162" t="str">
            <v>ВАТ "НАФТОХIМIК ПРИКАРПАТТЯ"</v>
          </cell>
          <cell r="F162">
            <v>495233.897</v>
          </cell>
          <cell r="G162">
            <v>249553.386</v>
          </cell>
          <cell r="H162">
            <v>42145.111100000002</v>
          </cell>
          <cell r="I162">
            <v>167871.53899999999</v>
          </cell>
          <cell r="J162">
            <v>-81681.846000000005</v>
          </cell>
          <cell r="K162">
            <v>77022.191600000006</v>
          </cell>
          <cell r="L162">
            <v>-208570.56</v>
          </cell>
          <cell r="M162">
            <v>22575.3197</v>
          </cell>
          <cell r="N162">
            <v>-90742.092999999993</v>
          </cell>
        </row>
        <row r="163">
          <cell r="B163">
            <v>9</v>
          </cell>
          <cell r="C163" t="str">
            <v>IВАНО-ФРАНКIВСЬКА ОБЛАСТЬ</v>
          </cell>
          <cell r="D163">
            <v>375409</v>
          </cell>
          <cell r="E163" t="str">
            <v>IВАНО-ФРАНКIВСЬКЕ ОБЛАСНЕ ДЕРЖАВНЕ ОБ'ЄДНАННЯ СПИРТОВОЇ ТА ЛIКЕРО-ГОРIЛЧАНОЇ ПРОМИСЛОВОСТI</v>
          </cell>
          <cell r="F163">
            <v>23258.0769</v>
          </cell>
          <cell r="G163">
            <v>23291.764800000001</v>
          </cell>
          <cell r="H163">
            <v>44954.1564</v>
          </cell>
          <cell r="I163">
            <v>37120.489399999999</v>
          </cell>
          <cell r="J163">
            <v>13828.7246</v>
          </cell>
          <cell r="K163">
            <v>0</v>
          </cell>
          <cell r="L163">
            <v>-13367.985000000001</v>
          </cell>
          <cell r="M163">
            <v>2.8930099999999999</v>
          </cell>
          <cell r="N163">
            <v>2.8919999999999999</v>
          </cell>
        </row>
        <row r="164">
          <cell r="B164">
            <v>9</v>
          </cell>
          <cell r="C164" t="str">
            <v>IВАНО-ФРАНКIВСЬКА ОБЛАСТЬ</v>
          </cell>
          <cell r="D164">
            <v>136490</v>
          </cell>
          <cell r="E164" t="str">
            <v>НАФТОГАЗОВИДОБУВНЕ УПРАВЛIННЯ ВIДКРИТОГО АКЦIОНЕРНОГО ТОВАРИСТВА "УКРНАФТА" "ДОЛИНАНАФТОГАЗ"</v>
          </cell>
          <cell r="F164">
            <v>98651.145099999994</v>
          </cell>
          <cell r="G164">
            <v>97700.165900000007</v>
          </cell>
          <cell r="H164">
            <v>28857.8482</v>
          </cell>
          <cell r="I164">
            <v>32211.3573</v>
          </cell>
          <cell r="J164">
            <v>-65488.809000000001</v>
          </cell>
          <cell r="K164">
            <v>0</v>
          </cell>
          <cell r="L164">
            <v>0</v>
          </cell>
          <cell r="M164">
            <v>4210.8073199999999</v>
          </cell>
          <cell r="N164">
            <v>3353.50738</v>
          </cell>
        </row>
        <row r="165">
          <cell r="B165">
            <v>9</v>
          </cell>
          <cell r="C165" t="str">
            <v>IВАНО-ФРАНКIВСЬКА ОБЛАСТЬ</v>
          </cell>
          <cell r="D165">
            <v>25569563</v>
          </cell>
          <cell r="E165" t="str">
            <v>ТОВАРИСТВО З ОБМЕЖЕНОЮ ВIДПОВIДАЛЬНIСТЮ "КОМПАНIЯ "ПРОМЛАМIНАТ"</v>
          </cell>
          <cell r="F165">
            <v>20945.553199999998</v>
          </cell>
          <cell r="G165">
            <v>16184.6101</v>
          </cell>
          <cell r="H165">
            <v>26280.2392</v>
          </cell>
          <cell r="I165">
            <v>28450.220799999999</v>
          </cell>
          <cell r="J165">
            <v>12265.610699999999</v>
          </cell>
          <cell r="K165">
            <v>0</v>
          </cell>
          <cell r="L165">
            <v>0</v>
          </cell>
          <cell r="M165">
            <v>2170.90951</v>
          </cell>
          <cell r="N165">
            <v>2169.4750399999998</v>
          </cell>
        </row>
        <row r="166">
          <cell r="B166">
            <v>9</v>
          </cell>
          <cell r="C166" t="str">
            <v>IВАНО-ФРАНКIВСЬКА ОБЛАСТЬ</v>
          </cell>
          <cell r="D166">
            <v>131541</v>
          </cell>
          <cell r="E166" t="str">
            <v>БУРШТИНСЬКА ТЕПЛОВА ЕЛЕКТРИЧНА СТАНЦIЯ</v>
          </cell>
          <cell r="F166">
            <v>6541.3840700000001</v>
          </cell>
          <cell r="G166">
            <v>8419.4616600000008</v>
          </cell>
          <cell r="H166">
            <v>26483.576400000002</v>
          </cell>
          <cell r="I166">
            <v>22064.194</v>
          </cell>
          <cell r="J166">
            <v>13644.7323</v>
          </cell>
          <cell r="K166">
            <v>10583.1623</v>
          </cell>
          <cell r="L166">
            <v>5036.6070499999996</v>
          </cell>
          <cell r="M166">
            <v>0.13614000000000001</v>
          </cell>
          <cell r="N166">
            <v>-2.5144000000000002</v>
          </cell>
        </row>
        <row r="167">
          <cell r="B167">
            <v>9</v>
          </cell>
          <cell r="C167" t="str">
            <v>IВАНО-ФРАНКIВСЬКА ОБЛАСТЬ</v>
          </cell>
          <cell r="D167">
            <v>136515</v>
          </cell>
          <cell r="E167" t="str">
            <v>НАФТОГАЗОВИДОБУВНЕ УПРАВЛIННЯ"НАДВIРНАНАФТОГАЗ" ВАТ"УКРНАФТА"</v>
          </cell>
          <cell r="F167">
            <v>51914.179700000001</v>
          </cell>
          <cell r="G167">
            <v>47733.667099999999</v>
          </cell>
          <cell r="H167">
            <v>20706.214800000002</v>
          </cell>
          <cell r="I167">
            <v>21344.732199999999</v>
          </cell>
          <cell r="J167">
            <v>-26388.935000000001</v>
          </cell>
          <cell r="K167">
            <v>0</v>
          </cell>
          <cell r="L167">
            <v>0</v>
          </cell>
          <cell r="M167">
            <v>2770.39149</v>
          </cell>
          <cell r="N167">
            <v>638.51738999999998</v>
          </cell>
        </row>
        <row r="168">
          <cell r="B168">
            <v>9</v>
          </cell>
          <cell r="C168" t="str">
            <v>IВАНО-ФРАНКIВСЬКА ОБЛАСТЬ</v>
          </cell>
          <cell r="D168">
            <v>131564</v>
          </cell>
          <cell r="E168" t="str">
            <v>ВАТ "ПРИКАРПАТТЯОБЛЕНЕРГО"</v>
          </cell>
          <cell r="F168">
            <v>25077.183300000001</v>
          </cell>
          <cell r="G168">
            <v>25453.9555</v>
          </cell>
          <cell r="H168">
            <v>17894.816500000001</v>
          </cell>
          <cell r="I168">
            <v>17832.268499999998</v>
          </cell>
          <cell r="J168">
            <v>-7621.6869999999999</v>
          </cell>
          <cell r="K168">
            <v>0</v>
          </cell>
          <cell r="L168">
            <v>0</v>
          </cell>
          <cell r="M168">
            <v>273.39285000000001</v>
          </cell>
          <cell r="N168">
            <v>-82.734899999999996</v>
          </cell>
        </row>
        <row r="169">
          <cell r="B169">
            <v>9</v>
          </cell>
          <cell r="C169" t="str">
            <v>IВАНО-ФРАНКIВСЬКА ОБЛАСТЬ</v>
          </cell>
          <cell r="D169">
            <v>32873692</v>
          </cell>
          <cell r="E169" t="str">
            <v>ТОВАРИСТВО З ОБМЕЖЕНОЮ ВIДПОВIДАЛЬНIСТЮ "СТАНIСЛАВСЬКА ТОРГОВА КОМПАНIЯ"</v>
          </cell>
          <cell r="F169">
            <v>-6227.2403999999997</v>
          </cell>
          <cell r="G169">
            <v>-5737.0680000000002</v>
          </cell>
          <cell r="H169">
            <v>4951.5152600000001</v>
          </cell>
          <cell r="I169">
            <v>12171.5064</v>
          </cell>
          <cell r="J169">
            <v>17908.574400000001</v>
          </cell>
          <cell r="K169">
            <v>0</v>
          </cell>
          <cell r="L169">
            <v>0</v>
          </cell>
          <cell r="M169">
            <v>7563.8517700000002</v>
          </cell>
          <cell r="N169">
            <v>6604.5688200000004</v>
          </cell>
        </row>
        <row r="170">
          <cell r="B170">
            <v>9</v>
          </cell>
          <cell r="C170" t="str">
            <v>IВАНО-ФРАНКIВСЬКА ОБЛАСТЬ</v>
          </cell>
          <cell r="D170">
            <v>292988</v>
          </cell>
          <cell r="E170" t="str">
            <v>ВIДКРИТЕ АКЦIОНЕРНЕ ТОВАРИСТВО 'IВАНО-ФРАНКIВСЬЦЕМЕНТ'</v>
          </cell>
          <cell r="F170">
            <v>12979.6489</v>
          </cell>
          <cell r="G170">
            <v>13063.8277</v>
          </cell>
          <cell r="H170">
            <v>12049.186100000001</v>
          </cell>
          <cell r="I170">
            <v>12059.217000000001</v>
          </cell>
          <cell r="J170">
            <v>-1004.6107</v>
          </cell>
          <cell r="K170">
            <v>0</v>
          </cell>
          <cell r="L170">
            <v>0</v>
          </cell>
          <cell r="M170">
            <v>1.2460000000000001E-2</v>
          </cell>
          <cell r="N170">
            <v>-1.6467400000000001</v>
          </cell>
        </row>
        <row r="171">
          <cell r="B171">
            <v>9</v>
          </cell>
          <cell r="C171" t="str">
            <v>IВАНО-ФРАНКIВСЬКА ОБЛАСТЬ</v>
          </cell>
          <cell r="D171">
            <v>26214833</v>
          </cell>
          <cell r="E171" t="str">
            <v>НАДВIРНЯНСЬКА ФIЛIЯ СПIЛЬНОГО УКРАЇНСЬКО-АМЕРИКАНСЬКОГО ПIДПРИЄМСТВА"УКРКАРПАТОЙЛ ЛТД"</v>
          </cell>
          <cell r="F171">
            <v>4315.3788299999997</v>
          </cell>
          <cell r="G171">
            <v>4338.7352199999996</v>
          </cell>
          <cell r="H171">
            <v>10591.4817</v>
          </cell>
          <cell r="I171">
            <v>10803.6512</v>
          </cell>
          <cell r="J171">
            <v>6464.9159600000003</v>
          </cell>
          <cell r="K171">
            <v>0</v>
          </cell>
          <cell r="L171">
            <v>0</v>
          </cell>
          <cell r="M171">
            <v>839.92151999999999</v>
          </cell>
          <cell r="N171">
            <v>212.16949</v>
          </cell>
        </row>
        <row r="172">
          <cell r="B172">
            <v>9</v>
          </cell>
          <cell r="C172" t="str">
            <v>IВАНО-ФРАНКIВСЬКА ОБЛАСТЬ</v>
          </cell>
          <cell r="D172">
            <v>31790584</v>
          </cell>
          <cell r="E172" t="str">
            <v>"IВАНО-ФРАНКIВСЬКИЙ ОБЛАВТОДОР" ВIДКРИТОГО АКЦIОНЕРНОГО ТОВАРИСТВА "АВТОМОБIЛЬНI ДОРОГИ УКРАЇНИ"</v>
          </cell>
          <cell r="F172">
            <v>7258.4949900000001</v>
          </cell>
          <cell r="G172">
            <v>7275.3752199999999</v>
          </cell>
          <cell r="H172">
            <v>10200.895399999999</v>
          </cell>
          <cell r="I172">
            <v>10609.290499999999</v>
          </cell>
          <cell r="J172">
            <v>3333.9153099999999</v>
          </cell>
          <cell r="K172">
            <v>0</v>
          </cell>
          <cell r="L172">
            <v>0</v>
          </cell>
          <cell r="M172">
            <v>413.76159000000001</v>
          </cell>
          <cell r="N172">
            <v>393.80099000000001</v>
          </cell>
        </row>
        <row r="173">
          <cell r="B173">
            <v>9</v>
          </cell>
          <cell r="C173" t="str">
            <v>IВАНО-ФРАНКIВСЬКА ОБЛАСТЬ</v>
          </cell>
          <cell r="D173">
            <v>32472712</v>
          </cell>
          <cell r="E173" t="str">
            <v>ТОВАРИСТВО З ОБМЕЖЕНОЮ ВIДПОВIДАЛЬНIСТЮ "ЛК IНТЕРПЛИТ НАДВIРНА"</v>
          </cell>
          <cell r="F173">
            <v>12872.2156</v>
          </cell>
          <cell r="G173">
            <v>11362.683199999999</v>
          </cell>
          <cell r="H173">
            <v>9351.73855</v>
          </cell>
          <cell r="I173">
            <v>9440.0897499999992</v>
          </cell>
          <cell r="J173">
            <v>-1922.5934</v>
          </cell>
          <cell r="K173">
            <v>0</v>
          </cell>
          <cell r="L173">
            <v>0</v>
          </cell>
          <cell r="M173">
            <v>110.4965</v>
          </cell>
          <cell r="N173">
            <v>88.351200000000006</v>
          </cell>
        </row>
        <row r="174">
          <cell r="B174">
            <v>9</v>
          </cell>
          <cell r="C174" t="str">
            <v>IВАНО-ФРАНКIВСЬКА ОБЛАСТЬ</v>
          </cell>
          <cell r="D174">
            <v>5467228</v>
          </cell>
          <cell r="E174" t="str">
            <v>ЗАКРИТЕ АКЦIОНЕРНЕ ТОВАРИСТВО "КОЛОМИЙСЬКЕ ЗАВОДОУПРАВЛIННЯ БУДIВЕЛЬНИХ МАТЕРIАЛIВ"</v>
          </cell>
          <cell r="F174">
            <v>6834.5140099999999</v>
          </cell>
          <cell r="G174">
            <v>6824.4351699999997</v>
          </cell>
          <cell r="H174">
            <v>8817.8884199999993</v>
          </cell>
          <cell r="I174">
            <v>9386.8198799999991</v>
          </cell>
          <cell r="J174">
            <v>2562.3847099999998</v>
          </cell>
          <cell r="K174">
            <v>0</v>
          </cell>
          <cell r="L174">
            <v>0</v>
          </cell>
          <cell r="M174">
            <v>579.85167999999999</v>
          </cell>
          <cell r="N174">
            <v>542.93146000000002</v>
          </cell>
        </row>
        <row r="175">
          <cell r="B175">
            <v>9</v>
          </cell>
          <cell r="C175" t="str">
            <v>IВАНО-ФРАНКIВСЬКА ОБЛАСТЬ</v>
          </cell>
          <cell r="D175">
            <v>32014894</v>
          </cell>
          <cell r="E175" t="str">
            <v>ТОВАРИСТВО З ОБМЕЖЕНОЮ ВIДПОВIДАЛЬНIСТЮ "3 БЕТОНИ"</v>
          </cell>
          <cell r="F175">
            <v>526.30260999999996</v>
          </cell>
          <cell r="G175">
            <v>-127.62067</v>
          </cell>
          <cell r="H175">
            <v>5340.7334799999999</v>
          </cell>
          <cell r="I175">
            <v>5616.0578699999996</v>
          </cell>
          <cell r="J175">
            <v>5743.6785399999999</v>
          </cell>
          <cell r="K175">
            <v>0</v>
          </cell>
          <cell r="L175">
            <v>-6.9300000000000004E-3</v>
          </cell>
          <cell r="M175">
            <v>343.09269</v>
          </cell>
          <cell r="N175">
            <v>275.17669000000001</v>
          </cell>
        </row>
        <row r="176">
          <cell r="B176">
            <v>9</v>
          </cell>
          <cell r="C176" t="str">
            <v>IВАНО-ФРАНКIВСЬКА ОБЛАСТЬ</v>
          </cell>
          <cell r="D176">
            <v>3361046</v>
          </cell>
          <cell r="E176" t="str">
            <v>ПО ГАЗОПОСТАЧАННЮ ТА ГАЗИФIКАЦIЇ "IВАНО-ФРАНКIВСЬКГАЗ"</v>
          </cell>
          <cell r="F176">
            <v>10859.960800000001</v>
          </cell>
          <cell r="G176">
            <v>10772.1656</v>
          </cell>
          <cell r="H176">
            <v>4172.2360600000002</v>
          </cell>
          <cell r="I176">
            <v>4724.9941399999998</v>
          </cell>
          <cell r="J176">
            <v>-6047.1715000000004</v>
          </cell>
          <cell r="K176">
            <v>0</v>
          </cell>
          <cell r="L176">
            <v>0</v>
          </cell>
          <cell r="M176">
            <v>589.02400999999998</v>
          </cell>
          <cell r="N176">
            <v>552.41808000000003</v>
          </cell>
        </row>
        <row r="177">
          <cell r="B177">
            <v>9</v>
          </cell>
          <cell r="C177" t="str">
            <v>IВАНО-ФРАНКIВСЬКА ОБЛАСТЬ</v>
          </cell>
          <cell r="D177">
            <v>32014831</v>
          </cell>
          <cell r="E177" t="str">
            <v>ДЕРЖАВНЕ ПIДПРИЄМСТВО "КАЛУСЬКА ТЕПЛОЕЛЕКТРОЦЕНТРАЛЬ"</v>
          </cell>
          <cell r="F177">
            <v>13010.205</v>
          </cell>
          <cell r="G177">
            <v>13033.866400000001</v>
          </cell>
          <cell r="H177">
            <v>3045.9434099999999</v>
          </cell>
          <cell r="I177">
            <v>4687.5942999999997</v>
          </cell>
          <cell r="J177">
            <v>-8346.2721000000001</v>
          </cell>
          <cell r="K177">
            <v>0</v>
          </cell>
          <cell r="L177">
            <v>0</v>
          </cell>
          <cell r="M177">
            <v>1723.31249</v>
          </cell>
          <cell r="N177">
            <v>1554.08572</v>
          </cell>
        </row>
        <row r="178">
          <cell r="B178">
            <v>9</v>
          </cell>
          <cell r="C178" t="str">
            <v>IВАНО-ФРАНКIВСЬКА ОБЛАСТЬ</v>
          </cell>
          <cell r="D178">
            <v>3346058</v>
          </cell>
          <cell r="E178" t="str">
            <v>ДЕРЖАВНЕ МIСЬКЕ ПIДПРИЄМСТВО "IВАНО-ФРАНКIВСЬКТЕПЛОКОМУНЕНЕРГО"</v>
          </cell>
          <cell r="F178">
            <v>9444.5386400000007</v>
          </cell>
          <cell r="G178">
            <v>3940.3271</v>
          </cell>
          <cell r="H178">
            <v>6528.3589599999996</v>
          </cell>
          <cell r="I178">
            <v>4177.1424200000001</v>
          </cell>
          <cell r="J178">
            <v>236.81532000000001</v>
          </cell>
          <cell r="K178">
            <v>11850.2659</v>
          </cell>
          <cell r="L178">
            <v>2529.6026299999999</v>
          </cell>
          <cell r="M178">
            <v>5.3891299999999998</v>
          </cell>
          <cell r="N178">
            <v>0.54300000000000004</v>
          </cell>
        </row>
        <row r="179">
          <cell r="B179">
            <v>9</v>
          </cell>
          <cell r="C179" t="str">
            <v>IВАНО-ФРАНКIВСЬКА ОБЛАСТЬ</v>
          </cell>
          <cell r="D179">
            <v>32360815</v>
          </cell>
          <cell r="E179" t="str">
            <v>КОМУНАЛЬНЕ ПIДПРИЄМСТВО "IВАНО-ФРАНКIВСЬКВОДОЕКОТЕХПРОМ"</v>
          </cell>
          <cell r="F179">
            <v>3755.7663899999998</v>
          </cell>
          <cell r="G179">
            <v>3794.8225200000002</v>
          </cell>
          <cell r="H179">
            <v>3724.2163300000002</v>
          </cell>
          <cell r="I179">
            <v>4096.0592500000002</v>
          </cell>
          <cell r="J179">
            <v>301.23673000000002</v>
          </cell>
          <cell r="K179">
            <v>0</v>
          </cell>
          <cell r="L179">
            <v>0</v>
          </cell>
          <cell r="M179">
            <v>353.86104999999998</v>
          </cell>
          <cell r="N179">
            <v>314.21274</v>
          </cell>
        </row>
        <row r="180">
          <cell r="B180">
            <v>9</v>
          </cell>
          <cell r="C180" t="str">
            <v>IВАНО-ФРАНКIВСЬКА ОБЛАСТЬ</v>
          </cell>
          <cell r="D180">
            <v>24681750</v>
          </cell>
          <cell r="E180" t="str">
            <v>ЗАКРИТЕ АКЦIОНЕРНЕ ТОВАРИСТВО "ПОЛIКОМ"</v>
          </cell>
          <cell r="F180">
            <v>2040.0166200000001</v>
          </cell>
          <cell r="G180">
            <v>2038.46262</v>
          </cell>
          <cell r="H180">
            <v>4024.2620200000001</v>
          </cell>
          <cell r="I180">
            <v>4024.4614499999998</v>
          </cell>
          <cell r="J180">
            <v>1985.99883</v>
          </cell>
          <cell r="K180">
            <v>0</v>
          </cell>
          <cell r="L180">
            <v>0</v>
          </cell>
          <cell r="M180">
            <v>0.5756</v>
          </cell>
          <cell r="N180">
            <v>9.5200000000000007E-2</v>
          </cell>
        </row>
        <row r="181">
          <cell r="B181">
            <v>9</v>
          </cell>
          <cell r="C181" t="str">
            <v>IВАНО-ФРАНКIВСЬКА ОБЛАСТЬ</v>
          </cell>
          <cell r="D181">
            <v>32605833</v>
          </cell>
          <cell r="E181" t="str">
            <v>ТЗОВ "ПРИКАРПАТСЬКА ФIНАНСОВА КОМПАНIЯ"</v>
          </cell>
          <cell r="F181">
            <v>5629.6429500000004</v>
          </cell>
          <cell r="G181">
            <v>-8282.9624999999996</v>
          </cell>
          <cell r="H181">
            <v>6274.9981799999996</v>
          </cell>
          <cell r="I181">
            <v>3832.9097200000001</v>
          </cell>
          <cell r="J181">
            <v>12115.8722</v>
          </cell>
          <cell r="K181">
            <v>0</v>
          </cell>
          <cell r="L181">
            <v>0</v>
          </cell>
          <cell r="M181">
            <v>11.83123</v>
          </cell>
          <cell r="N181">
            <v>-2442.0884999999998</v>
          </cell>
        </row>
        <row r="182">
          <cell r="B182">
            <v>10</v>
          </cell>
          <cell r="C182" t="str">
            <v>КИЇВСЬКА ОБЛАСТЬ</v>
          </cell>
          <cell r="D182">
            <v>20588716</v>
          </cell>
          <cell r="E182" t="str">
            <v>ВIДКРИТЕ АКЦIОНЕРНЕ ТОВАРИСТВО "УКРГIДРОЕНЕРГО"</v>
          </cell>
          <cell r="F182">
            <v>94047.437600000005</v>
          </cell>
          <cell r="G182">
            <v>99929.128599999996</v>
          </cell>
          <cell r="H182">
            <v>208310.875</v>
          </cell>
          <cell r="I182">
            <v>225028.35</v>
          </cell>
          <cell r="J182">
            <v>125099.22199999999</v>
          </cell>
          <cell r="K182">
            <v>0</v>
          </cell>
          <cell r="L182">
            <v>0</v>
          </cell>
          <cell r="M182">
            <v>11948.251700000001</v>
          </cell>
          <cell r="N182">
            <v>8719.8278599999994</v>
          </cell>
        </row>
        <row r="183">
          <cell r="B183">
            <v>10</v>
          </cell>
          <cell r="C183" t="str">
            <v>КИЇВСЬКА ОБЛАСТЬ</v>
          </cell>
          <cell r="D183">
            <v>24924140</v>
          </cell>
          <cell r="E183" t="str">
            <v>ДОЧIРНЄ ПIДПРИЄМСТВО "ЕЙВОН КОСМЕТIКС ЮКРЕЙН"</v>
          </cell>
          <cell r="F183">
            <v>86687.623699999996</v>
          </cell>
          <cell r="G183">
            <v>81895.198699999994</v>
          </cell>
          <cell r="H183">
            <v>84716.206699999995</v>
          </cell>
          <cell r="I183">
            <v>88376.8894</v>
          </cell>
          <cell r="J183">
            <v>6481.6907799999999</v>
          </cell>
          <cell r="K183">
            <v>0</v>
          </cell>
          <cell r="L183">
            <v>0</v>
          </cell>
          <cell r="M183">
            <v>7165.3825299999999</v>
          </cell>
          <cell r="N183">
            <v>3656.83194</v>
          </cell>
        </row>
        <row r="184">
          <cell r="B184">
            <v>10</v>
          </cell>
          <cell r="C184" t="str">
            <v>КИЇВСЬКА ОБЛАСТЬ</v>
          </cell>
          <cell r="D184">
            <v>23243188</v>
          </cell>
          <cell r="E184" t="str">
            <v>ЗАКРИТЕ АКЦIОНЕРНЕ ТОВАРИСТВО "АЕС КИЇВОБЛЕНЕРГО"</v>
          </cell>
          <cell r="F184">
            <v>72056.824900000007</v>
          </cell>
          <cell r="G184">
            <v>71859.983200000002</v>
          </cell>
          <cell r="H184">
            <v>72462.496100000004</v>
          </cell>
          <cell r="I184">
            <v>68096.046000000002</v>
          </cell>
          <cell r="J184">
            <v>-3763.9371999999998</v>
          </cell>
          <cell r="K184">
            <v>0</v>
          </cell>
          <cell r="L184">
            <v>0</v>
          </cell>
          <cell r="M184">
            <v>2317.57843</v>
          </cell>
          <cell r="N184">
            <v>-4369.1000000000004</v>
          </cell>
        </row>
        <row r="185">
          <cell r="B185">
            <v>10</v>
          </cell>
          <cell r="C185" t="str">
            <v>КИЇВСЬКА ОБЛАСТЬ</v>
          </cell>
          <cell r="D185">
            <v>21685172</v>
          </cell>
          <cell r="E185" t="str">
            <v>ТОВАРИСТВО З ОБМЕЖЕНОЮ ВIДПОВIДАЛЬНIСТЮ З IНОЗЕМНИМИ IНВЕСТИЦIЯМИ "ХЕНКЕЛЬ БАУТЕХНIК (УКРАЇНА)"</v>
          </cell>
          <cell r="F185">
            <v>34260.757299999997</v>
          </cell>
          <cell r="G185">
            <v>34277.2883</v>
          </cell>
          <cell r="H185">
            <v>49136.060899999997</v>
          </cell>
          <cell r="I185">
            <v>56241.846400000002</v>
          </cell>
          <cell r="J185">
            <v>21964.558099999998</v>
          </cell>
          <cell r="K185">
            <v>0</v>
          </cell>
          <cell r="L185">
            <v>0</v>
          </cell>
          <cell r="M185">
            <v>7129.4704099999999</v>
          </cell>
          <cell r="N185">
            <v>7105.7855399999999</v>
          </cell>
        </row>
        <row r="186">
          <cell r="B186">
            <v>10</v>
          </cell>
          <cell r="C186" t="str">
            <v>КИЇВСЬКА ОБЛАСТЬ</v>
          </cell>
          <cell r="D186">
            <v>20572069</v>
          </cell>
          <cell r="E186" t="str">
            <v>ДЕРЖАВНЕ ПIДПРИЄМСТВО ДЕРЖАВНЕ ПIДПРИЄМСТВО " МIЖНАРОДНИЙ АЕРОПОРТ "БОРИСПIЛЬ"</v>
          </cell>
          <cell r="F186">
            <v>60855.15</v>
          </cell>
          <cell r="G186">
            <v>66762.925000000003</v>
          </cell>
          <cell r="H186">
            <v>62687.2664</v>
          </cell>
          <cell r="I186">
            <v>51159.328699999998</v>
          </cell>
          <cell r="J186">
            <v>-15603.596</v>
          </cell>
          <cell r="K186">
            <v>11.18</v>
          </cell>
          <cell r="L186">
            <v>11.18</v>
          </cell>
          <cell r="M186">
            <v>1619.29594</v>
          </cell>
          <cell r="N186">
            <v>-12687.814</v>
          </cell>
        </row>
        <row r="187">
          <cell r="B187">
            <v>10</v>
          </cell>
          <cell r="C187" t="str">
            <v>КИЇВСЬКА ОБЛАСТЬ</v>
          </cell>
          <cell r="D187">
            <v>21651322</v>
          </cell>
          <cell r="E187" t="str">
            <v>IНОЗЕМНЕ ПIДПРИЄМСТВО"КОКА-КОЛА БЕВЕРIДЖИЗ УКРАЇНА ЛIМIТЕД"</v>
          </cell>
          <cell r="F187">
            <v>30355.8099</v>
          </cell>
          <cell r="G187">
            <v>32159.668099999999</v>
          </cell>
          <cell r="H187">
            <v>30003.6646</v>
          </cell>
          <cell r="I187">
            <v>28861.627100000002</v>
          </cell>
          <cell r="J187">
            <v>-3298.0410999999999</v>
          </cell>
          <cell r="K187">
            <v>0</v>
          </cell>
          <cell r="L187">
            <v>0</v>
          </cell>
          <cell r="M187">
            <v>965.35497999999995</v>
          </cell>
          <cell r="N187">
            <v>-1144.6645000000001</v>
          </cell>
        </row>
        <row r="188">
          <cell r="B188">
            <v>10</v>
          </cell>
          <cell r="C188" t="str">
            <v>КИЇВСЬКА ОБЛАСТЬ</v>
          </cell>
          <cell r="D188">
            <v>32402870</v>
          </cell>
          <cell r="E188" t="str">
            <v>ДЕРЖАВНЕ ПIДПРИЄМСТВО "УКРЕНЕРГОВУГIЛЛЯ"</v>
          </cell>
          <cell r="F188">
            <v>19250.1371</v>
          </cell>
          <cell r="G188">
            <v>20557.066299999999</v>
          </cell>
          <cell r="H188">
            <v>25943.6443</v>
          </cell>
          <cell r="I188">
            <v>28083.027300000002</v>
          </cell>
          <cell r="J188">
            <v>7525.9610300000004</v>
          </cell>
          <cell r="K188">
            <v>0</v>
          </cell>
          <cell r="L188">
            <v>0</v>
          </cell>
          <cell r="M188">
            <v>2099.1740799999998</v>
          </cell>
          <cell r="N188">
            <v>1387.18704</v>
          </cell>
        </row>
        <row r="189">
          <cell r="B189">
            <v>10</v>
          </cell>
          <cell r="C189" t="str">
            <v>КИЇВСЬКА ОБЛАСТЬ</v>
          </cell>
          <cell r="D189">
            <v>131334</v>
          </cell>
          <cell r="E189" t="str">
            <v>ТРИПIЛЬСЬКА ТЕПЛОВА ЕЛЕКТРОСТАНЦIЯ ВАТ "ДЕК "ЦЕНТРЕНЕРГО"</v>
          </cell>
          <cell r="F189">
            <v>17423.503100000002</v>
          </cell>
          <cell r="G189">
            <v>17414.610199999999</v>
          </cell>
          <cell r="H189">
            <v>24226.5766</v>
          </cell>
          <cell r="I189">
            <v>26498.2094</v>
          </cell>
          <cell r="J189">
            <v>9083.5992499999993</v>
          </cell>
          <cell r="K189">
            <v>0</v>
          </cell>
          <cell r="L189">
            <v>-6.4000000000000005E-4</v>
          </cell>
          <cell r="M189">
            <v>2272.4342099999999</v>
          </cell>
          <cell r="N189">
            <v>2270.1321800000001</v>
          </cell>
        </row>
        <row r="190">
          <cell r="B190">
            <v>10</v>
          </cell>
          <cell r="C190" t="str">
            <v>КИЇВСЬКА ОБЛАСТЬ</v>
          </cell>
          <cell r="D190">
            <v>333888</v>
          </cell>
          <cell r="E190" t="str">
            <v>ВЎДКРИТЕ АКЦЎОНЕРНЕ ТОВАРИСТВО "ВЕТРОПАК ГОСТОМЕЛЬСЬКИЙ СКЛОЗАВОД"</v>
          </cell>
          <cell r="F190">
            <v>23092.626700000001</v>
          </cell>
          <cell r="G190">
            <v>20164.267199999998</v>
          </cell>
          <cell r="H190">
            <v>24041.736099999998</v>
          </cell>
          <cell r="I190">
            <v>24754.191900000002</v>
          </cell>
          <cell r="J190">
            <v>4589.9246499999999</v>
          </cell>
          <cell r="K190">
            <v>0</v>
          </cell>
          <cell r="L190">
            <v>0</v>
          </cell>
          <cell r="M190">
            <v>816.91079999999999</v>
          </cell>
          <cell r="N190">
            <v>695.13989000000004</v>
          </cell>
        </row>
        <row r="191">
          <cell r="B191">
            <v>10</v>
          </cell>
          <cell r="C191" t="str">
            <v>КИЇВСЬКА ОБЛАСТЬ</v>
          </cell>
          <cell r="D191">
            <v>33096517</v>
          </cell>
          <cell r="E191" t="str">
            <v>ДОЧIРНЄ ПIДПРИЄМСТВО "КИЇВСЬКЕ ОБЛАСНЕ ДОРОЖНЄ УПРАВЛIННЯ" ВАТ "ДЕРЖАВНА АКЦIОНЕРНА КОМПАНIЯ" АВТОМОБIЛЬНI ДОРОГИ УКРАЇНИ"</v>
          </cell>
          <cell r="F191">
            <v>930.39800000000002</v>
          </cell>
          <cell r="G191">
            <v>981.53099999999995</v>
          </cell>
          <cell r="H191">
            <v>22614.383000000002</v>
          </cell>
          <cell r="I191">
            <v>22900.9784</v>
          </cell>
          <cell r="J191">
            <v>21919.447400000001</v>
          </cell>
          <cell r="K191">
            <v>0</v>
          </cell>
          <cell r="L191">
            <v>0</v>
          </cell>
          <cell r="M191">
            <v>276.56</v>
          </cell>
          <cell r="N191">
            <v>275.42700000000002</v>
          </cell>
        </row>
        <row r="192">
          <cell r="B192">
            <v>10</v>
          </cell>
          <cell r="C192" t="str">
            <v>КИЇВСЬКА ОБЛАСТЬ</v>
          </cell>
          <cell r="D192">
            <v>24210297</v>
          </cell>
          <cell r="E192" t="str">
            <v>ДЕРЖАВНЕ ПIДПРИЄМСТВО УКРАЇНСЬКИЙ ДЕРЖАВНИЙ ЦЕНТР ЗАЛIЗНИЧНИХ РЕФРИЖЕРАТОРНИХ ПЕРЕВЕЗЕНЬ "УКРРЕФТРАНС"</v>
          </cell>
          <cell r="F192">
            <v>18573.399099999999</v>
          </cell>
          <cell r="G192">
            <v>18584.684600000001</v>
          </cell>
          <cell r="H192">
            <v>20622.240699999998</v>
          </cell>
          <cell r="I192">
            <v>21737.5347</v>
          </cell>
          <cell r="J192">
            <v>3152.8501099999999</v>
          </cell>
          <cell r="K192">
            <v>0</v>
          </cell>
          <cell r="L192">
            <v>0</v>
          </cell>
          <cell r="M192">
            <v>1128.9018599999999</v>
          </cell>
          <cell r="N192">
            <v>1115.2940000000001</v>
          </cell>
        </row>
        <row r="193">
          <cell r="B193">
            <v>10</v>
          </cell>
          <cell r="C193" t="str">
            <v>КИЇВСЬКА ОБЛАСТЬ</v>
          </cell>
          <cell r="D193">
            <v>21638055</v>
          </cell>
          <cell r="E193" t="str">
            <v>ТОВАРИСТВО З ОБМЕЖЕНОЮ ВIДПОВIДАЛЬНIСТЮ " МАРС УКРАЇНА"</v>
          </cell>
          <cell r="F193">
            <v>2877.36753</v>
          </cell>
          <cell r="G193">
            <v>2164.69634</v>
          </cell>
          <cell r="H193">
            <v>19494.378400000001</v>
          </cell>
          <cell r="I193">
            <v>20824.164199999999</v>
          </cell>
          <cell r="J193">
            <v>18659.4679</v>
          </cell>
          <cell r="K193">
            <v>0</v>
          </cell>
          <cell r="L193">
            <v>0</v>
          </cell>
          <cell r="M193">
            <v>1368.59743</v>
          </cell>
          <cell r="N193">
            <v>1329.78577</v>
          </cell>
        </row>
        <row r="194">
          <cell r="B194">
            <v>10</v>
          </cell>
          <cell r="C194" t="str">
            <v>КИЇВСЬКА ОБЛАСТЬ</v>
          </cell>
          <cell r="D194">
            <v>20598695</v>
          </cell>
          <cell r="E194" t="str">
            <v>ВИШГОРОДСЬКА ФIЛIЯ ЗАКРИТОГО АКЦIОНЕРНОГО ТОВАРИСТВА "КРАФТ ФУДЗ УКРАЇНА"</v>
          </cell>
          <cell r="F194">
            <v>15377.503199999999</v>
          </cell>
          <cell r="G194">
            <v>15383.805200000001</v>
          </cell>
          <cell r="H194">
            <v>18903.0262</v>
          </cell>
          <cell r="I194">
            <v>19260.0982</v>
          </cell>
          <cell r="J194">
            <v>3876.2930099999999</v>
          </cell>
          <cell r="K194">
            <v>0</v>
          </cell>
          <cell r="L194">
            <v>0</v>
          </cell>
          <cell r="M194">
            <v>365.64245</v>
          </cell>
          <cell r="N194">
            <v>357.072</v>
          </cell>
        </row>
        <row r="195">
          <cell r="B195">
            <v>10</v>
          </cell>
          <cell r="C195" t="str">
            <v>КИЇВСЬКА ОБЛАСТЬ</v>
          </cell>
          <cell r="D195">
            <v>30253385</v>
          </cell>
          <cell r="E195" t="str">
            <v>ЗАТ "РОСАВА"</v>
          </cell>
          <cell r="F195">
            <v>3551.9020500000001</v>
          </cell>
          <cell r="G195">
            <v>1168.24648</v>
          </cell>
          <cell r="H195">
            <v>18871.366099999999</v>
          </cell>
          <cell r="I195">
            <v>18799.002</v>
          </cell>
          <cell r="J195">
            <v>17630.7556</v>
          </cell>
          <cell r="K195">
            <v>0</v>
          </cell>
          <cell r="L195">
            <v>0</v>
          </cell>
          <cell r="M195">
            <v>16.886690000000002</v>
          </cell>
          <cell r="N195">
            <v>-243.03558000000001</v>
          </cell>
        </row>
        <row r="196">
          <cell r="B196">
            <v>10</v>
          </cell>
          <cell r="C196" t="str">
            <v>КИЇВСЬКА ОБЛАСТЬ</v>
          </cell>
          <cell r="D196">
            <v>452417</v>
          </cell>
          <cell r="E196" t="str">
            <v>ТОВАРИСТВО З ОБМЕЖЕНОЮ ВIДПОВIДАЛЬНIСТЮ "КИЇВРIАНТА"</v>
          </cell>
          <cell r="F196">
            <v>9759.5117300000002</v>
          </cell>
          <cell r="G196">
            <v>10078.8223</v>
          </cell>
          <cell r="H196">
            <v>13588.795599999999</v>
          </cell>
          <cell r="I196">
            <v>15849.0828</v>
          </cell>
          <cell r="J196">
            <v>5770.2605100000001</v>
          </cell>
          <cell r="K196">
            <v>0</v>
          </cell>
          <cell r="L196">
            <v>0</v>
          </cell>
          <cell r="M196">
            <v>2599.7281600000001</v>
          </cell>
          <cell r="N196">
            <v>2260.2871500000001</v>
          </cell>
        </row>
        <row r="197">
          <cell r="B197">
            <v>10</v>
          </cell>
          <cell r="C197" t="str">
            <v>КИЇВСЬКА ОБЛАСТЬ</v>
          </cell>
          <cell r="D197">
            <v>20578072</v>
          </cell>
          <cell r="E197" t="str">
            <v>ВIДКРИТЕ АКЦIОНЕРНЕ ТОВАРИСТВО ПО ГАЗОПОСТАЧАННЮ ТА ГАЗИФIКАЦIЇ "КИЇВОБЛГАЗ"</v>
          </cell>
          <cell r="F197">
            <v>9132.4956199999997</v>
          </cell>
          <cell r="G197">
            <v>9695.982</v>
          </cell>
          <cell r="H197">
            <v>12207.1507</v>
          </cell>
          <cell r="I197">
            <v>13134.853300000001</v>
          </cell>
          <cell r="J197">
            <v>3438.87129</v>
          </cell>
          <cell r="K197">
            <v>0</v>
          </cell>
          <cell r="L197">
            <v>0</v>
          </cell>
          <cell r="M197">
            <v>1902.38699</v>
          </cell>
          <cell r="N197">
            <v>927.70259999999996</v>
          </cell>
        </row>
        <row r="198">
          <cell r="B198">
            <v>10</v>
          </cell>
          <cell r="C198" t="str">
            <v>КИЇВСЬКА ОБЛАСТЬ</v>
          </cell>
          <cell r="D198">
            <v>5509659</v>
          </cell>
          <cell r="E198" t="str">
            <v>ВIДКРИТЕ АКЦIОНЕРНЕ ТОВАРИСТВО "КИЇВСЬКИЙ КАРТОННО-ПАПЕРОВИЙ КОМБIНАТ"</v>
          </cell>
          <cell r="F198">
            <v>26021.3923</v>
          </cell>
          <cell r="G198">
            <v>20751.159599999999</v>
          </cell>
          <cell r="H198">
            <v>11223.079100000001</v>
          </cell>
          <cell r="I198">
            <v>10146.4558</v>
          </cell>
          <cell r="J198">
            <v>-10604.704</v>
          </cell>
          <cell r="K198">
            <v>0</v>
          </cell>
          <cell r="L198">
            <v>0</v>
          </cell>
          <cell r="M198">
            <v>1132.22667</v>
          </cell>
          <cell r="N198">
            <v>-1077.6166000000001</v>
          </cell>
        </row>
        <row r="199">
          <cell r="B199">
            <v>10</v>
          </cell>
          <cell r="C199" t="str">
            <v>КИЇВСЬКА ОБЛАСТЬ</v>
          </cell>
          <cell r="D199">
            <v>30160757</v>
          </cell>
          <cell r="E199" t="str">
            <v>ЗАТ "КОМПЛЕКС АГРОМАРС"</v>
          </cell>
          <cell r="F199">
            <v>6721.77819</v>
          </cell>
          <cell r="G199">
            <v>4540.2524899999999</v>
          </cell>
          <cell r="H199">
            <v>8381.1022400000002</v>
          </cell>
          <cell r="I199">
            <v>9159.9650500000007</v>
          </cell>
          <cell r="J199">
            <v>4619.7125599999999</v>
          </cell>
          <cell r="K199">
            <v>0</v>
          </cell>
          <cell r="L199">
            <v>0</v>
          </cell>
          <cell r="M199">
            <v>1721.98569</v>
          </cell>
          <cell r="N199">
            <v>778.86280999999997</v>
          </cell>
        </row>
        <row r="200">
          <cell r="B200">
            <v>10</v>
          </cell>
          <cell r="C200" t="str">
            <v>КИЇВСЬКА ОБЛАСТЬ</v>
          </cell>
          <cell r="D200">
            <v>374962</v>
          </cell>
          <cell r="E200" t="str">
            <v>ДЕРЖАВНЕ ПIДПРИЄМСТВО "ЧЕРВОНОСЛОБIДСЬКИЙ СПИРТОВИЙ ЗАВОД"</v>
          </cell>
          <cell r="F200">
            <v>8565.4122299999999</v>
          </cell>
          <cell r="G200">
            <v>8603.7986899999996</v>
          </cell>
          <cell r="H200">
            <v>7698.2072099999996</v>
          </cell>
          <cell r="I200">
            <v>8910.1085600000006</v>
          </cell>
          <cell r="J200">
            <v>306.30986999999999</v>
          </cell>
          <cell r="K200">
            <v>0</v>
          </cell>
          <cell r="L200">
            <v>0</v>
          </cell>
          <cell r="M200">
            <v>1320.2933800000001</v>
          </cell>
          <cell r="N200">
            <v>1207.6027999999999</v>
          </cell>
        </row>
        <row r="201">
          <cell r="B201">
            <v>10</v>
          </cell>
          <cell r="C201" t="str">
            <v>КИЇВСЬКА ОБЛАСТЬ</v>
          </cell>
          <cell r="D201">
            <v>13738233</v>
          </cell>
          <cell r="E201" t="str">
            <v>РЕГЎОНАЛЬНИЙ СТРУКТУРНИЙ ПЎДРОЗДЎЛ КИ°ВСЬКИЙ РАЙОННИЙ ЦЕНТР "КИ°ВЦЕНТРАЕРО" ДЕРЖАВНОГО ПЎДПРИЇМСТВА ОБСЛУГОВУВАННЯ ПОВЎТРЯНОГО РУХУ УКРА°НИ</v>
          </cell>
          <cell r="F201">
            <v>6398.9517100000003</v>
          </cell>
          <cell r="G201">
            <v>6383.9618200000004</v>
          </cell>
          <cell r="H201">
            <v>8468.4909800000005</v>
          </cell>
          <cell r="I201">
            <v>8451.2654700000003</v>
          </cell>
          <cell r="J201">
            <v>2067.3036499999998</v>
          </cell>
          <cell r="K201">
            <v>0</v>
          </cell>
          <cell r="L201">
            <v>0</v>
          </cell>
          <cell r="M201">
            <v>8.2335799999999999</v>
          </cell>
          <cell r="N201">
            <v>-17.226590000000002</v>
          </cell>
        </row>
        <row r="202">
          <cell r="B202">
            <v>11</v>
          </cell>
          <cell r="C202" t="str">
            <v>КIРОВОГРАДСЬКА ОБЛАСТЬ</v>
          </cell>
          <cell r="D202">
            <v>23226362</v>
          </cell>
          <cell r="E202" t="str">
            <v>ВIДКРИТЕ АКЦIОНЕРНЕ ТОВАРИСТВО "КIРОВОГРАДОБЛЕНЕРГО"</v>
          </cell>
          <cell r="F202">
            <v>25618.895499999999</v>
          </cell>
          <cell r="G202">
            <v>25460.782899999998</v>
          </cell>
          <cell r="H202">
            <v>32674.044399999999</v>
          </cell>
          <cell r="I202">
            <v>35009.661200000002</v>
          </cell>
          <cell r="J202">
            <v>9548.8783000000003</v>
          </cell>
          <cell r="K202">
            <v>52.729579999999999</v>
          </cell>
          <cell r="L202">
            <v>52.729579999999999</v>
          </cell>
          <cell r="M202">
            <v>2468.3131699999999</v>
          </cell>
          <cell r="N202">
            <v>2387.2213400000001</v>
          </cell>
        </row>
        <row r="203">
          <cell r="B203">
            <v>11</v>
          </cell>
          <cell r="C203" t="str">
            <v>КIРОВОГРАДСЬКА ОБЛАСТЬ</v>
          </cell>
          <cell r="D203">
            <v>5507073</v>
          </cell>
          <cell r="E203" t="str">
            <v>ВIДКРИТЕ АКЦIОНЕРНЕ ТОВАРИСТВО "М"ЯСОКОМБIНАТ "ЯТРАНЬ"</v>
          </cell>
          <cell r="F203">
            <v>5275.1071199999997</v>
          </cell>
          <cell r="G203">
            <v>4548.4401399999997</v>
          </cell>
          <cell r="H203">
            <v>17700.632699999998</v>
          </cell>
          <cell r="I203">
            <v>18200.786</v>
          </cell>
          <cell r="J203">
            <v>13652.3459</v>
          </cell>
          <cell r="K203">
            <v>0</v>
          </cell>
          <cell r="L203">
            <v>0</v>
          </cell>
          <cell r="M203">
            <v>511.56878999999998</v>
          </cell>
          <cell r="N203">
            <v>500.15328</v>
          </cell>
        </row>
        <row r="204">
          <cell r="B204">
            <v>11</v>
          </cell>
          <cell r="C204" t="str">
            <v>КIРОВОГРАДСЬКА ОБЛАСТЬ</v>
          </cell>
          <cell r="D204">
            <v>130961</v>
          </cell>
          <cell r="E204" t="str">
            <v>ФIЛIЯ " КРЕМЕНЧУЦЬКА ГЕС" ВАТ "УКРГIДРОЕНЕРГО"</v>
          </cell>
          <cell r="F204">
            <v>12334.8436</v>
          </cell>
          <cell r="G204">
            <v>10772.459500000001</v>
          </cell>
          <cell r="H204">
            <v>18643.0798</v>
          </cell>
          <cell r="I204">
            <v>18159.9539</v>
          </cell>
          <cell r="J204">
            <v>7387.4944500000001</v>
          </cell>
          <cell r="K204">
            <v>0</v>
          </cell>
          <cell r="L204">
            <v>0</v>
          </cell>
          <cell r="M204">
            <v>192.97208000000001</v>
          </cell>
          <cell r="N204">
            <v>-483.12587000000002</v>
          </cell>
        </row>
        <row r="205">
          <cell r="B205">
            <v>11</v>
          </cell>
          <cell r="C205" t="str">
            <v>КIРОВОГРАДСЬКА ОБЛАСТЬ</v>
          </cell>
          <cell r="D205">
            <v>378844</v>
          </cell>
          <cell r="E205" t="str">
            <v>ДЕРЖАВНИЙ КIРОВОГРАДСЬКИЙ СОКОЕКСТРАКТОВИЙ ЗАВОД</v>
          </cell>
          <cell r="F205">
            <v>13195.8017</v>
          </cell>
          <cell r="G205">
            <v>13603.3035</v>
          </cell>
          <cell r="H205">
            <v>13771.6037</v>
          </cell>
          <cell r="I205">
            <v>15680.947700000001</v>
          </cell>
          <cell r="J205">
            <v>2077.6442200000001</v>
          </cell>
          <cell r="K205">
            <v>0.91964000000000001</v>
          </cell>
          <cell r="L205">
            <v>0.91964000000000001</v>
          </cell>
          <cell r="M205">
            <v>2972.22784</v>
          </cell>
          <cell r="N205">
            <v>1910.26097</v>
          </cell>
        </row>
        <row r="206">
          <cell r="B206">
            <v>11</v>
          </cell>
          <cell r="C206" t="str">
            <v>КIРОВОГРАДСЬКА ОБЛАСТЬ</v>
          </cell>
          <cell r="D206">
            <v>13743719</v>
          </cell>
          <cell r="E206" t="str">
            <v>ДЕРЖАВНЕ ПIДПРИЄМСТВО КIРОВОГРАДСЬКЕ ДЕРЖАВНЕ ПIДПРИЄМСТВО ПО ВИРОБНИЦТВУ I МАРКЕТИНГУ "АРТЕМIДА"</v>
          </cell>
          <cell r="F206">
            <v>17619.108700000001</v>
          </cell>
          <cell r="G206">
            <v>18786.864099999999</v>
          </cell>
          <cell r="H206">
            <v>13789.499</v>
          </cell>
          <cell r="I206">
            <v>14515.454100000001</v>
          </cell>
          <cell r="J206">
            <v>-4271.41</v>
          </cell>
          <cell r="K206">
            <v>0</v>
          </cell>
          <cell r="L206">
            <v>0</v>
          </cell>
          <cell r="M206">
            <v>3202.71612</v>
          </cell>
          <cell r="N206">
            <v>725.11973</v>
          </cell>
        </row>
        <row r="207">
          <cell r="B207">
            <v>11</v>
          </cell>
          <cell r="C207" t="str">
            <v>КIРОВОГРАДСЬКА ОБЛАСТЬ</v>
          </cell>
          <cell r="D207">
            <v>374999</v>
          </cell>
          <cell r="E207" t="str">
            <v>ДОЧIРНЄ ПIДПРИЄМСТВО МЕЖИРIЦЬКИЙ ВIТАМIННИЙ ЗАВОД ДЕРЖАВНОЇ АКЦIОНЕРНОЇ КОМПАНIЇ "УКРМЕДПРОМ"</v>
          </cell>
          <cell r="F207">
            <v>9033.79709</v>
          </cell>
          <cell r="G207">
            <v>11863.615100000001</v>
          </cell>
          <cell r="H207">
            <v>11496.4305</v>
          </cell>
          <cell r="I207">
            <v>12226.166999999999</v>
          </cell>
          <cell r="J207">
            <v>362.55187999999998</v>
          </cell>
          <cell r="K207">
            <v>0</v>
          </cell>
          <cell r="L207">
            <v>0</v>
          </cell>
          <cell r="M207">
            <v>263.60698000000002</v>
          </cell>
          <cell r="N207">
            <v>263.0453</v>
          </cell>
        </row>
        <row r="208">
          <cell r="B208">
            <v>11</v>
          </cell>
          <cell r="C208" t="str">
            <v>КIРОВОГРАДСЬКА ОБЛАСТЬ</v>
          </cell>
          <cell r="D208">
            <v>372109</v>
          </cell>
          <cell r="E208" t="str">
            <v>ЗАКРИТЕ АКЦIОНЕРНЕ ТОВАРИСТВО "ОЛЕКСАНДРIЙСЬКИЙ ЦУКРОВИЙ ЗАВОД"</v>
          </cell>
          <cell r="F208">
            <v>5253.4670500000002</v>
          </cell>
          <cell r="G208">
            <v>5219.4651700000004</v>
          </cell>
          <cell r="H208">
            <v>7512.9115300000003</v>
          </cell>
          <cell r="I208">
            <v>7912.0679399999999</v>
          </cell>
          <cell r="J208">
            <v>2692.60277</v>
          </cell>
          <cell r="K208">
            <v>0</v>
          </cell>
          <cell r="L208">
            <v>0</v>
          </cell>
          <cell r="M208">
            <v>405.55736000000002</v>
          </cell>
          <cell r="N208">
            <v>399.15640999999999</v>
          </cell>
        </row>
        <row r="209">
          <cell r="B209">
            <v>11</v>
          </cell>
          <cell r="C209" t="str">
            <v>КIРОВОГРАДСЬКА ОБЛАСТЬ</v>
          </cell>
          <cell r="D209">
            <v>32039992</v>
          </cell>
          <cell r="E209" t="str">
            <v>ДОЧIРНЄ ПIДПРИЄМСТВО "КIРОВОГРАДСЬКИЙ ОБЛАВТОДОР" ВIДКРИТОГО АКЦIОНЕРНОГО ТОВАРИСТВА "ДЕРЖАВНА АКЦIОНЕРНА КОМПАНIЯ "АВТОМОБIЛЬНI ДОРОГИ УКРАЇНИ"</v>
          </cell>
          <cell r="F209">
            <v>1291.59455</v>
          </cell>
          <cell r="G209">
            <v>1282.77961</v>
          </cell>
          <cell r="H209">
            <v>6066.7373200000002</v>
          </cell>
          <cell r="I209">
            <v>6651.5210999999999</v>
          </cell>
          <cell r="J209">
            <v>5368.7414900000003</v>
          </cell>
          <cell r="K209">
            <v>0</v>
          </cell>
          <cell r="L209">
            <v>0</v>
          </cell>
          <cell r="M209">
            <v>585.25516000000005</v>
          </cell>
          <cell r="N209">
            <v>584.78306999999995</v>
          </cell>
        </row>
        <row r="210">
          <cell r="B210">
            <v>11</v>
          </cell>
          <cell r="C210" t="str">
            <v>КIРОВОГРАДСЬКА ОБЛАСТЬ</v>
          </cell>
          <cell r="D210">
            <v>14276579</v>
          </cell>
          <cell r="E210" t="str">
            <v>ЗАКРИТЕ АКЦIОНЕРНЕ ТОВАРИСТВО ОБ'ЄДНАННЯ "ДНIПРОЕНЕРГОБУДПРОМ"</v>
          </cell>
          <cell r="F210">
            <v>5968.93055</v>
          </cell>
          <cell r="G210">
            <v>6326.61481</v>
          </cell>
          <cell r="H210">
            <v>5656.55908</v>
          </cell>
          <cell r="I210">
            <v>5571.5523899999998</v>
          </cell>
          <cell r="J210">
            <v>-755.06241999999997</v>
          </cell>
          <cell r="K210">
            <v>8.1430000000000007</v>
          </cell>
          <cell r="L210">
            <v>0</v>
          </cell>
          <cell r="M210">
            <v>425.09456999999998</v>
          </cell>
          <cell r="N210">
            <v>-82.265600000000006</v>
          </cell>
        </row>
        <row r="211">
          <cell r="B211">
            <v>11</v>
          </cell>
          <cell r="C211" t="str">
            <v>КIРОВОГРАДСЬКА ОБЛАСТЬ</v>
          </cell>
          <cell r="D211">
            <v>3365222</v>
          </cell>
          <cell r="E211" t="str">
            <v>ВIДКРИТЕ АКЦIОНЕРНЕ ТОВАРИСТВО ПО ГАЗОПОСТАЧАННЮ ТА ГАЗИФIКАЦIЇ "КIРОВОГРАДГАЗ"</v>
          </cell>
          <cell r="F211">
            <v>5813.7888899999998</v>
          </cell>
          <cell r="G211">
            <v>5657.8490400000001</v>
          </cell>
          <cell r="H211">
            <v>4600.0116600000001</v>
          </cell>
          <cell r="I211">
            <v>5004.2711099999997</v>
          </cell>
          <cell r="J211">
            <v>-653.57793000000004</v>
          </cell>
          <cell r="K211">
            <v>0</v>
          </cell>
          <cell r="L211">
            <v>0</v>
          </cell>
          <cell r="M211">
            <v>438.13382999999999</v>
          </cell>
          <cell r="N211">
            <v>404.25628</v>
          </cell>
        </row>
        <row r="212">
          <cell r="B212">
            <v>11</v>
          </cell>
          <cell r="C212" t="str">
            <v>КIРОВОГРАДСЬКА ОБЛАСТЬ</v>
          </cell>
          <cell r="D212">
            <v>33142568</v>
          </cell>
          <cell r="E212" t="str">
            <v>ДОЧIРНЄ ПIДПРИЄМСТВО "КIРОВОГРАДТЕПЛО" ТОВАРИСТВА З ОБМЕЖЕНОЮ ВIДПОВIДАЛЬНIСТЮ "ЦЕНТР НАУКОВО-ТЕХНIЧНИХ IННОВАЦIЙ УКРАЇНСЬКОЇ НАФТОГАЗОВОЇ АКАДЕМIЇ"</v>
          </cell>
          <cell r="F212">
            <v>4267.2870000000003</v>
          </cell>
          <cell r="G212">
            <v>4332.1150100000004</v>
          </cell>
          <cell r="H212">
            <v>4749.9218499999997</v>
          </cell>
          <cell r="I212">
            <v>4836.2338300000001</v>
          </cell>
          <cell r="J212">
            <v>504.11882000000003</v>
          </cell>
          <cell r="K212">
            <v>0</v>
          </cell>
          <cell r="L212">
            <v>-1.45747</v>
          </cell>
          <cell r="M212">
            <v>15.590400000000001</v>
          </cell>
          <cell r="N212">
            <v>15.3348</v>
          </cell>
        </row>
        <row r="213">
          <cell r="B213">
            <v>11</v>
          </cell>
          <cell r="C213" t="str">
            <v>КIРОВОГРАДСЬКА ОБЛАСТЬ</v>
          </cell>
          <cell r="D213">
            <v>3346822</v>
          </cell>
          <cell r="E213" t="str">
            <v>ОБЛАСНЕ КОМУНАЛЬНЕ ВИРОБНИЧЕ ПIДПРИЄМСТВО "ДНIПРО-КIРОВОГРАД"</v>
          </cell>
          <cell r="F213">
            <v>1405.4067299999999</v>
          </cell>
          <cell r="G213">
            <v>1606.1266800000001</v>
          </cell>
          <cell r="H213">
            <v>1290.66651</v>
          </cell>
          <cell r="I213">
            <v>4654.4272000000001</v>
          </cell>
          <cell r="J213">
            <v>3048.3005199999998</v>
          </cell>
          <cell r="K213">
            <v>1918.30395</v>
          </cell>
          <cell r="L213">
            <v>-3241.5574999999999</v>
          </cell>
          <cell r="M213">
            <v>0.15995000000000001</v>
          </cell>
          <cell r="N213">
            <v>0.11218</v>
          </cell>
        </row>
        <row r="214">
          <cell r="B214">
            <v>11</v>
          </cell>
          <cell r="C214" t="str">
            <v>КIРОВОГРАДСЬКА ОБЛАСТЬ</v>
          </cell>
          <cell r="D214">
            <v>4853709</v>
          </cell>
          <cell r="E214" t="str">
            <v>ДЕРЖАВНЕ ПIДПРИЄМСТВО ДИРЕКЦIЯ КРИВОРIЗСЬКОГО ГIРНИЧО-ЗБАГАЧУВАЛЬНОГО КОМБIНАТУ ОКИСЛЕНИХ РУД</v>
          </cell>
          <cell r="F214">
            <v>997.60559000000001</v>
          </cell>
          <cell r="G214">
            <v>2245.7981100000002</v>
          </cell>
          <cell r="H214">
            <v>3776.0149500000002</v>
          </cell>
          <cell r="I214">
            <v>4454.72883</v>
          </cell>
          <cell r="J214">
            <v>2208.9307199999998</v>
          </cell>
          <cell r="K214">
            <v>173.78001</v>
          </cell>
          <cell r="L214">
            <v>-524.73243000000002</v>
          </cell>
          <cell r="M214">
            <v>64.582470000000001</v>
          </cell>
          <cell r="N214">
            <v>-300.21208999999999</v>
          </cell>
        </row>
        <row r="215">
          <cell r="B215">
            <v>11</v>
          </cell>
          <cell r="C215" t="str">
            <v>КIРОВОГРАДСЬКА ОБЛАСТЬ</v>
          </cell>
          <cell r="D215">
            <v>14372024</v>
          </cell>
          <cell r="E215" t="str">
            <v>ЗАКРИТЕ АКЦIОНЕРНЕ ТОВАРИСТВО "МIЖНАРОДНА АКЦIОНЕРНА АВIАЦIЙНА КОМПАНIЯ "УРГА"</v>
          </cell>
          <cell r="F215">
            <v>2698.0665100000001</v>
          </cell>
          <cell r="G215">
            <v>1335.7527299999999</v>
          </cell>
          <cell r="H215">
            <v>4336.8430500000004</v>
          </cell>
          <cell r="I215">
            <v>4420.1643000000004</v>
          </cell>
          <cell r="J215">
            <v>3084.4115700000002</v>
          </cell>
          <cell r="K215">
            <v>0</v>
          </cell>
          <cell r="L215">
            <v>0</v>
          </cell>
          <cell r="M215">
            <v>721.50927999999999</v>
          </cell>
          <cell r="N215">
            <v>82.737250000000003</v>
          </cell>
        </row>
        <row r="216">
          <cell r="B216">
            <v>11</v>
          </cell>
          <cell r="C216" t="str">
            <v>КIРОВОГРАДСЬКА ОБЛАСТЬ</v>
          </cell>
          <cell r="D216">
            <v>14314222</v>
          </cell>
          <cell r="E216" t="str">
            <v>СМОЛIНСЬКА ШАХТА СХIДНОГО ГIРНИЧО-ЗБАГАЧУВАЛЬНОГО КОМБIНАТУ</v>
          </cell>
          <cell r="F216">
            <v>2115.4960599999999</v>
          </cell>
          <cell r="G216">
            <v>2168.0346199999999</v>
          </cell>
          <cell r="H216">
            <v>3882.6872899999998</v>
          </cell>
          <cell r="I216">
            <v>3726.9021600000001</v>
          </cell>
          <cell r="J216">
            <v>1558.86754</v>
          </cell>
          <cell r="K216">
            <v>0</v>
          </cell>
          <cell r="L216">
            <v>0</v>
          </cell>
          <cell r="M216">
            <v>2.5402200000000001</v>
          </cell>
          <cell r="N216">
            <v>-155.78578999999999</v>
          </cell>
        </row>
        <row r="217">
          <cell r="B217">
            <v>11</v>
          </cell>
          <cell r="C217" t="str">
            <v>КIРОВОГРАДСЬКА ОБЛАСТЬ</v>
          </cell>
          <cell r="D217">
            <v>14314239</v>
          </cell>
          <cell r="E217" t="str">
            <v>IНГУЛЬСЬКА ШАХТА СХIДНОГО ГIРНИЧО-ЗБАГАЧУВАЛЬНОГО КОМБIНАТУ</v>
          </cell>
          <cell r="F217">
            <v>14.297090000000001</v>
          </cell>
          <cell r="G217">
            <v>-14.507910000000001</v>
          </cell>
          <cell r="H217">
            <v>3210.3149600000002</v>
          </cell>
          <cell r="I217">
            <v>3216.74692</v>
          </cell>
          <cell r="J217">
            <v>3231.2548299999999</v>
          </cell>
          <cell r="K217">
            <v>0</v>
          </cell>
          <cell r="L217">
            <v>0</v>
          </cell>
          <cell r="M217">
            <v>2.6754600000000002</v>
          </cell>
          <cell r="N217">
            <v>2.55911</v>
          </cell>
        </row>
        <row r="218">
          <cell r="B218">
            <v>11</v>
          </cell>
          <cell r="C218" t="str">
            <v>КIРОВОГРАДСЬКА ОБЛАСТЬ</v>
          </cell>
          <cell r="D218">
            <v>23234841</v>
          </cell>
          <cell r="E218" t="str">
            <v>ПРИВАТНЕ ПIДПРИЄМСТВО "IНКОПМАРК-2"</v>
          </cell>
          <cell r="F218">
            <v>13.46292</v>
          </cell>
          <cell r="G218">
            <v>13.238580000000001</v>
          </cell>
          <cell r="H218">
            <v>3168.6608200000001</v>
          </cell>
          <cell r="I218">
            <v>3168.1056199999998</v>
          </cell>
          <cell r="J218">
            <v>3154.8670400000001</v>
          </cell>
          <cell r="K218">
            <v>0</v>
          </cell>
          <cell r="L218">
            <v>0</v>
          </cell>
          <cell r="M218">
            <v>0.39184000000000002</v>
          </cell>
          <cell r="N218">
            <v>-0.55520000000000003</v>
          </cell>
        </row>
        <row r="219">
          <cell r="B219">
            <v>11</v>
          </cell>
          <cell r="C219" t="str">
            <v>КIРОВОГРАДСЬКА ОБЛАСТЬ</v>
          </cell>
          <cell r="D219">
            <v>13745730</v>
          </cell>
          <cell r="E219" t="str">
            <v>ПП "ВК I К"</v>
          </cell>
          <cell r="F219">
            <v>1710.52612</v>
          </cell>
          <cell r="G219">
            <v>1711.54871</v>
          </cell>
          <cell r="H219">
            <v>3075.3800299999998</v>
          </cell>
          <cell r="I219">
            <v>3051.9990299999999</v>
          </cell>
          <cell r="J219">
            <v>1340.4503199999999</v>
          </cell>
          <cell r="K219">
            <v>0</v>
          </cell>
          <cell r="L219">
            <v>0</v>
          </cell>
          <cell r="M219">
            <v>4.9948600000000001</v>
          </cell>
          <cell r="N219">
            <v>-23.381</v>
          </cell>
        </row>
        <row r="220">
          <cell r="B220">
            <v>11</v>
          </cell>
          <cell r="C220" t="str">
            <v>КIРОВОГРАДСЬКА ОБЛАСТЬ</v>
          </cell>
          <cell r="D220">
            <v>23226959</v>
          </cell>
          <cell r="E220" t="str">
            <v>УПРАВЛIННЯ ВЛАСНОСТI ТА ПРИВАТИЗАЦIЇ КОМУНАЛЬНОГО МАЙНА КIРОВОГРАДСЬКОЇ МIСЬКОЇ РАДИ</v>
          </cell>
          <cell r="F220">
            <v>2023.8720699999999</v>
          </cell>
          <cell r="G220">
            <v>1734.5540699999999</v>
          </cell>
          <cell r="H220">
            <v>2959.6725000000001</v>
          </cell>
          <cell r="I220">
            <v>2887.1260000000002</v>
          </cell>
          <cell r="J220">
            <v>1152.5719300000001</v>
          </cell>
          <cell r="K220">
            <v>0</v>
          </cell>
          <cell r="L220">
            <v>0</v>
          </cell>
          <cell r="M220">
            <v>9.3354400000000002</v>
          </cell>
          <cell r="N220">
            <v>-72.546499999999995</v>
          </cell>
        </row>
        <row r="221">
          <cell r="B221">
            <v>11</v>
          </cell>
          <cell r="C221" t="str">
            <v>КIРОВОГРАДСЬКА ОБЛАСТЬ</v>
          </cell>
          <cell r="D221">
            <v>24147966</v>
          </cell>
          <cell r="E221" t="str">
            <v>КIРОВОГРАДСЬКА ФIЛIЯ ЗАКРИТОГО АКЦIОНЕРНОГО ТОВАРИСТВА "УКРАЇНСЬКИЙ МОБIЛЬНИЙ ЗВ'ЯЗОК"</v>
          </cell>
          <cell r="F221">
            <v>3395.46</v>
          </cell>
          <cell r="G221">
            <v>3395.46</v>
          </cell>
          <cell r="H221">
            <v>2879.431</v>
          </cell>
          <cell r="I221">
            <v>2879.431</v>
          </cell>
          <cell r="J221">
            <v>-516.029</v>
          </cell>
          <cell r="K221">
            <v>0</v>
          </cell>
          <cell r="L221">
            <v>0</v>
          </cell>
          <cell r="M221">
            <v>7.4300000000000005E-2</v>
          </cell>
          <cell r="N221">
            <v>0</v>
          </cell>
        </row>
        <row r="222">
          <cell r="B222">
            <v>12</v>
          </cell>
          <cell r="C222" t="str">
            <v>ЛУГАНСЬКА ОБЛАСТЬ</v>
          </cell>
          <cell r="D222">
            <v>32292929</v>
          </cell>
          <cell r="E222" t="str">
            <v>ЗАКРИТЕ АКЦIОНЕРНЕ ТОВАРИСТВО "ЛИСИЧАНСЬКА НАФТОВА IНВЕСТИЦIЙНА КОМПАНIЯ"</v>
          </cell>
          <cell r="F222">
            <v>23219.678100000001</v>
          </cell>
          <cell r="G222">
            <v>19841.82</v>
          </cell>
          <cell r="H222">
            <v>148237.90400000001</v>
          </cell>
          <cell r="I222">
            <v>426489.72899999999</v>
          </cell>
          <cell r="J222">
            <v>406647.90899999999</v>
          </cell>
          <cell r="K222">
            <v>0</v>
          </cell>
          <cell r="L222">
            <v>0</v>
          </cell>
          <cell r="M222">
            <v>281096.51699999999</v>
          </cell>
          <cell r="N222">
            <v>278251.82500000001</v>
          </cell>
        </row>
        <row r="223">
          <cell r="B223">
            <v>12</v>
          </cell>
          <cell r="C223" t="str">
            <v>ЛУГАНСЬКА ОБЛАСТЬ</v>
          </cell>
          <cell r="D223">
            <v>32359181</v>
          </cell>
          <cell r="E223" t="str">
            <v>ТОВАРИСТВО З ОБМЕЖЕНОЮ ВIДПОВIДАЛЬНIСТЮ "ЛИНОС"</v>
          </cell>
          <cell r="F223">
            <v>735458.33600000001</v>
          </cell>
          <cell r="G223">
            <v>689637.24100000004</v>
          </cell>
          <cell r="H223">
            <v>183014.49799999999</v>
          </cell>
          <cell r="I223">
            <v>166174.826</v>
          </cell>
          <cell r="J223">
            <v>-523462.41</v>
          </cell>
          <cell r="K223">
            <v>0</v>
          </cell>
          <cell r="L223">
            <v>0</v>
          </cell>
          <cell r="M223">
            <v>0</v>
          </cell>
          <cell r="N223">
            <v>-16915.442999999999</v>
          </cell>
        </row>
        <row r="224">
          <cell r="B224">
            <v>12</v>
          </cell>
          <cell r="C224" t="str">
            <v>ЛУГАНСЬКА ОБЛАСТЬ</v>
          </cell>
          <cell r="D224">
            <v>32320704</v>
          </cell>
          <cell r="E224" t="str">
            <v>ДЕРЖАВНЕ ПIДПРИЄМСТВО "РОВЕНЬКИАНТРАЦИТ"</v>
          </cell>
          <cell r="F224">
            <v>113373.503</v>
          </cell>
          <cell r="G224">
            <v>132356.10399999999</v>
          </cell>
          <cell r="H224">
            <v>29332.612799999999</v>
          </cell>
          <cell r="I224">
            <v>164415.02100000001</v>
          </cell>
          <cell r="J224">
            <v>32058.9166</v>
          </cell>
          <cell r="K224">
            <v>228939.50200000001</v>
          </cell>
          <cell r="L224">
            <v>-258657.71</v>
          </cell>
          <cell r="M224">
            <v>29.556509999999999</v>
          </cell>
          <cell r="N224">
            <v>4.6398700000000002</v>
          </cell>
        </row>
        <row r="225">
          <cell r="B225">
            <v>12</v>
          </cell>
          <cell r="C225" t="str">
            <v>ЛУГАНСЬКА ОБЛАСТЬ</v>
          </cell>
          <cell r="D225">
            <v>32355669</v>
          </cell>
          <cell r="E225" t="str">
            <v>ДЕРЖАВНЕ ПIДПРИЄМСТВО "СВЕРДЛОВАНТРАЦИТ"</v>
          </cell>
          <cell r="F225">
            <v>61255.558799999999</v>
          </cell>
          <cell r="G225">
            <v>57359.82</v>
          </cell>
          <cell r="H225">
            <v>-32277.001</v>
          </cell>
          <cell r="I225">
            <v>108367.53</v>
          </cell>
          <cell r="J225">
            <v>51007.710299999999</v>
          </cell>
          <cell r="K225">
            <v>40996.3963</v>
          </cell>
          <cell r="L225">
            <v>-183599.43</v>
          </cell>
          <cell r="M225">
            <v>0.01</v>
          </cell>
          <cell r="N225">
            <v>-43.61647</v>
          </cell>
        </row>
        <row r="226">
          <cell r="B226">
            <v>12</v>
          </cell>
          <cell r="C226" t="str">
            <v>ЛУГАНСЬКА ОБЛАСТЬ</v>
          </cell>
          <cell r="D226">
            <v>32363486</v>
          </cell>
          <cell r="E226" t="str">
            <v>ВIДКРИТЕ АКЦIОНЕРНЕ ТОВАРИСТВО "КРАСНОДОНВУГIЛЛЯ"</v>
          </cell>
          <cell r="F226">
            <v>174774.769</v>
          </cell>
          <cell r="G226">
            <v>196472.546</v>
          </cell>
          <cell r="H226">
            <v>123807.473</v>
          </cell>
          <cell r="I226">
            <v>95785.992400000003</v>
          </cell>
          <cell r="J226">
            <v>-100686.55</v>
          </cell>
          <cell r="K226">
            <v>0</v>
          </cell>
          <cell r="L226">
            <v>-149055.14000000001</v>
          </cell>
          <cell r="M226">
            <v>5.9028799999999997</v>
          </cell>
          <cell r="N226">
            <v>-10.805429999999999</v>
          </cell>
        </row>
        <row r="227">
          <cell r="B227">
            <v>12</v>
          </cell>
          <cell r="C227" t="str">
            <v>ЛУГАНСЬКА ОБЛАСТЬ</v>
          </cell>
          <cell r="D227">
            <v>26174683</v>
          </cell>
          <cell r="E227" t="str">
            <v>СТРУКТУРНА ОДИНИЦЯ "ЛУГАНСЬКА ТЕС" ТОВАРИСТВО З ОБМЕЖЕНОЮ ВIДПОВIДАЛЬНIСТЮ "СХIДЕНЕРГО"</v>
          </cell>
          <cell r="F227">
            <v>29933.706600000001</v>
          </cell>
          <cell r="G227">
            <v>29600.907800000001</v>
          </cell>
          <cell r="H227">
            <v>27046.5095</v>
          </cell>
          <cell r="I227">
            <v>38706.794500000004</v>
          </cell>
          <cell r="J227">
            <v>9105.8867699999992</v>
          </cell>
          <cell r="K227">
            <v>0</v>
          </cell>
          <cell r="L227">
            <v>0</v>
          </cell>
          <cell r="M227">
            <v>11677.197</v>
          </cell>
          <cell r="N227">
            <v>11660.285</v>
          </cell>
        </row>
        <row r="228">
          <cell r="B228">
            <v>12</v>
          </cell>
          <cell r="C228" t="str">
            <v>ЛУГАНСЬКА ОБЛАСТЬ</v>
          </cell>
          <cell r="D228">
            <v>1882551</v>
          </cell>
          <cell r="E228" t="str">
            <v>ВIДКРИТЕ АКЦIОНЕРНЕ ТОВАРИСТВО "РУБIЖАНСЬКИЙ КАРТОННО-ТАРНИЙ КОМБIНАТ"</v>
          </cell>
          <cell r="F228">
            <v>32204.7016</v>
          </cell>
          <cell r="G228">
            <v>31736.5952</v>
          </cell>
          <cell r="H228">
            <v>33520.362699999998</v>
          </cell>
          <cell r="I228">
            <v>33484.569499999998</v>
          </cell>
          <cell r="J228">
            <v>1747.97423</v>
          </cell>
          <cell r="K228">
            <v>0</v>
          </cell>
          <cell r="L228">
            <v>0</v>
          </cell>
          <cell r="M228">
            <v>78.794920000000005</v>
          </cell>
          <cell r="N228">
            <v>-37.694450000000003</v>
          </cell>
        </row>
        <row r="229">
          <cell r="B229">
            <v>12</v>
          </cell>
          <cell r="C229" t="str">
            <v>ЛУГАНСЬКА ОБЛАСТЬ</v>
          </cell>
          <cell r="D229">
            <v>190816</v>
          </cell>
          <cell r="E229" t="str">
            <v>ВIДКРИТЕ АКЦIОНЕРНЕ ТОВАРИСТВО "АЛЧЕВСЬКИЙ КОКСОХIМIЧНИЙ ЗАВОД"</v>
          </cell>
          <cell r="F229">
            <v>9004.1404000000002</v>
          </cell>
          <cell r="G229">
            <v>2289.3864100000001</v>
          </cell>
          <cell r="H229">
            <v>17859.050500000001</v>
          </cell>
          <cell r="I229">
            <v>29123.2078</v>
          </cell>
          <cell r="J229">
            <v>26833.8213</v>
          </cell>
          <cell r="K229">
            <v>0</v>
          </cell>
          <cell r="L229">
            <v>0</v>
          </cell>
          <cell r="M229">
            <v>21198.084299999999</v>
          </cell>
          <cell r="N229">
            <v>11272.6945</v>
          </cell>
        </row>
        <row r="230">
          <cell r="B230">
            <v>12</v>
          </cell>
          <cell r="C230" t="str">
            <v>ЛУГАНСЬКА ОБЛАСТЬ</v>
          </cell>
          <cell r="D230">
            <v>32473323</v>
          </cell>
          <cell r="E230" t="str">
            <v>ДЕРЖАВНЕ ПIДПРИЄМСТВО "ЛУГАНСЬКВУГIЛЛЯ"</v>
          </cell>
          <cell r="F230">
            <v>27632.2143</v>
          </cell>
          <cell r="G230">
            <v>17815.451000000001</v>
          </cell>
          <cell r="H230">
            <v>-7051.8446999999996</v>
          </cell>
          <cell r="I230">
            <v>28532.385399999999</v>
          </cell>
          <cell r="J230">
            <v>10716.9344</v>
          </cell>
          <cell r="K230">
            <v>40447.941299999999</v>
          </cell>
          <cell r="L230">
            <v>-31175.705000000002</v>
          </cell>
          <cell r="M230">
            <v>0</v>
          </cell>
          <cell r="N230">
            <v>0</v>
          </cell>
        </row>
        <row r="231">
          <cell r="B231">
            <v>12</v>
          </cell>
          <cell r="C231" t="str">
            <v>ЛУГАНСЬКА ОБЛАСТЬ</v>
          </cell>
          <cell r="D231">
            <v>31443937</v>
          </cell>
          <cell r="E231" t="str">
            <v>ТОВАРИСТВО З ОБМЕЖЕНОЮ ВIДПОВIДАЛЬНIСТЮ "ЛУГАНСЬКЕ ЕНЕРГЕТИЧНЕ ОБ'ЄДНАННЯ"</v>
          </cell>
          <cell r="F231">
            <v>19532.911599999999</v>
          </cell>
          <cell r="G231">
            <v>19603.8537</v>
          </cell>
          <cell r="H231">
            <v>24874.7968</v>
          </cell>
          <cell r="I231">
            <v>27430.6911</v>
          </cell>
          <cell r="J231">
            <v>7826.83734</v>
          </cell>
          <cell r="K231">
            <v>0</v>
          </cell>
          <cell r="L231">
            <v>0</v>
          </cell>
          <cell r="M231">
            <v>2670.69839</v>
          </cell>
          <cell r="N231">
            <v>2555.62329</v>
          </cell>
        </row>
        <row r="232">
          <cell r="B232">
            <v>12</v>
          </cell>
          <cell r="C232" t="str">
            <v>ЛУГАНСЬКА ОБЛАСТЬ</v>
          </cell>
          <cell r="D232">
            <v>32226065</v>
          </cell>
          <cell r="E232" t="str">
            <v>ДЕРЖАВНЕ ПIДПРИЄМСТВО "АНТРАЦИТ"</v>
          </cell>
          <cell r="F232">
            <v>14272.6955</v>
          </cell>
          <cell r="G232">
            <v>20600.014999999999</v>
          </cell>
          <cell r="H232">
            <v>43595.330699999999</v>
          </cell>
          <cell r="I232">
            <v>26254.112000000001</v>
          </cell>
          <cell r="J232">
            <v>5654.09699</v>
          </cell>
          <cell r="K232">
            <v>32680.623100000001</v>
          </cell>
          <cell r="L232">
            <v>4393.4876100000001</v>
          </cell>
          <cell r="M232">
            <v>0</v>
          </cell>
          <cell r="N232">
            <v>-1.0000000000000001E-5</v>
          </cell>
        </row>
        <row r="233">
          <cell r="B233">
            <v>12</v>
          </cell>
          <cell r="C233" t="str">
            <v>ЛУГАНСЬКА ОБЛАСТЬ</v>
          </cell>
          <cell r="D233">
            <v>30996128</v>
          </cell>
          <cell r="E233" t="str">
            <v>ЗАКРИТЕ АКЦIОНЕРНЕ ТОВАРИСТВО "ЛУГАНСЬКИЙ ЛIКЕРО-ГОРIЛЧАНИЙ ЗАВОД ЛУГА-НОВА"</v>
          </cell>
          <cell r="F233">
            <v>23032.5344</v>
          </cell>
          <cell r="G233">
            <v>24058.871200000001</v>
          </cell>
          <cell r="H233">
            <v>23210.738499999999</v>
          </cell>
          <cell r="I233">
            <v>25909.897300000001</v>
          </cell>
          <cell r="J233">
            <v>1851.0261</v>
          </cell>
          <cell r="K233">
            <v>0</v>
          </cell>
          <cell r="L233">
            <v>0</v>
          </cell>
          <cell r="M233">
            <v>4954.0240299999996</v>
          </cell>
          <cell r="N233">
            <v>2199.1587500000001</v>
          </cell>
        </row>
        <row r="234">
          <cell r="B234">
            <v>12</v>
          </cell>
          <cell r="C234" t="str">
            <v>ЛУГАНСЬКА ОБЛАСТЬ</v>
          </cell>
          <cell r="D234">
            <v>5451150</v>
          </cell>
          <cell r="E234" t="str">
            <v>ВIДКРИТЕ АКЦIОНЕРНЕ ТОВАРИСТВО ПО ГАЗОПОСТАЧАННЮ ТА ГАЗИФIКАЦIЄ "ЛУГАНСЬКГАЗ"</v>
          </cell>
          <cell r="F234">
            <v>15685.861999999999</v>
          </cell>
          <cell r="G234">
            <v>15687.397199999999</v>
          </cell>
          <cell r="H234">
            <v>20770.082600000002</v>
          </cell>
          <cell r="I234">
            <v>24181.206900000001</v>
          </cell>
          <cell r="J234">
            <v>8493.8097199999993</v>
          </cell>
          <cell r="K234">
            <v>0</v>
          </cell>
          <cell r="L234">
            <v>0</v>
          </cell>
          <cell r="M234">
            <v>3410.8375999999998</v>
          </cell>
          <cell r="N234">
            <v>3405.1772700000001</v>
          </cell>
        </row>
        <row r="235">
          <cell r="B235">
            <v>12</v>
          </cell>
          <cell r="C235" t="str">
            <v>ЛУГАНСЬКА ОБЛАСТЬ</v>
          </cell>
          <cell r="D235">
            <v>9585574</v>
          </cell>
          <cell r="E235" t="str">
            <v>ДЕРЖАВНЕ ПIДПРИЄМСТВО "ПОПАСНЯНСЬКИЙ ВАГОНОРЕМОНТНИЙ ЗАВОД"</v>
          </cell>
          <cell r="F235">
            <v>15476.0558</v>
          </cell>
          <cell r="G235">
            <v>15473.426799999999</v>
          </cell>
          <cell r="H235">
            <v>17837.474999999999</v>
          </cell>
          <cell r="I235">
            <v>18924.923999999999</v>
          </cell>
          <cell r="J235">
            <v>3451.49721</v>
          </cell>
          <cell r="K235">
            <v>0</v>
          </cell>
          <cell r="L235">
            <v>0</v>
          </cell>
          <cell r="M235">
            <v>1088.864</v>
          </cell>
          <cell r="N235">
            <v>1087.4490000000001</v>
          </cell>
        </row>
        <row r="236">
          <cell r="B236">
            <v>12</v>
          </cell>
          <cell r="C236" t="str">
            <v>ЛУГАНСЬКА ОБЛАСТЬ</v>
          </cell>
          <cell r="D236">
            <v>31380846</v>
          </cell>
          <cell r="E236" t="str">
            <v>ЗАКРИТЕ АКЦIОНЕРНЕ ТОВАРИСТВО "ЛИСИЧАНСЬКИЙ СКЛОЗАВОД "ПРОЛЕТАРIЙ"</v>
          </cell>
          <cell r="F236">
            <v>12937.0689</v>
          </cell>
          <cell r="G236">
            <v>14629.230299999999</v>
          </cell>
          <cell r="H236">
            <v>9616.8508999999995</v>
          </cell>
          <cell r="I236">
            <v>14959.4311</v>
          </cell>
          <cell r="J236">
            <v>330.20084000000003</v>
          </cell>
          <cell r="K236">
            <v>0</v>
          </cell>
          <cell r="L236">
            <v>0</v>
          </cell>
          <cell r="M236">
            <v>6058.5360499999997</v>
          </cell>
          <cell r="N236">
            <v>6058.5360499999997</v>
          </cell>
        </row>
        <row r="237">
          <cell r="B237">
            <v>12</v>
          </cell>
          <cell r="C237" t="str">
            <v>ЛУГАНСЬКА ОБЛАСТЬ</v>
          </cell>
          <cell r="D237">
            <v>32446546</v>
          </cell>
          <cell r="E237" t="str">
            <v>ДЕРЖАВНЕ ПIДПРИЄМСТВО "ДОНБАСАНТРАЦИТ"</v>
          </cell>
          <cell r="F237">
            <v>-4755.7022999999999</v>
          </cell>
          <cell r="G237">
            <v>3093.00585</v>
          </cell>
          <cell r="H237">
            <v>7205.8483699999997</v>
          </cell>
          <cell r="I237">
            <v>14848.840200000001</v>
          </cell>
          <cell r="J237">
            <v>11755.8343</v>
          </cell>
          <cell r="K237">
            <v>26522.858899999999</v>
          </cell>
          <cell r="L237">
            <v>-11366.37</v>
          </cell>
          <cell r="M237">
            <v>6.4865599999999999</v>
          </cell>
          <cell r="N237">
            <v>-26.96566</v>
          </cell>
        </row>
        <row r="238">
          <cell r="B238">
            <v>12</v>
          </cell>
          <cell r="C238" t="str">
            <v>ЛУГАНСЬКА ОБЛАСТЬ</v>
          </cell>
          <cell r="D238">
            <v>5507034</v>
          </cell>
          <cell r="E238" t="str">
            <v>ЗАКРИТЕ АКЦIОНЕРНЕ ТОВАРИСТВО "ЛУГАНСЬКИЙ М'ЯСОКОМБIНАТ"</v>
          </cell>
          <cell r="F238">
            <v>8652.6316000000006</v>
          </cell>
          <cell r="G238">
            <v>8633.8366000000005</v>
          </cell>
          <cell r="H238">
            <v>12629.9977</v>
          </cell>
          <cell r="I238">
            <v>12869.155500000001</v>
          </cell>
          <cell r="J238">
            <v>4235.3188799999998</v>
          </cell>
          <cell r="K238">
            <v>0</v>
          </cell>
          <cell r="L238">
            <v>0</v>
          </cell>
          <cell r="M238">
            <v>239.15810999999999</v>
          </cell>
          <cell r="N238">
            <v>239.15781000000001</v>
          </cell>
        </row>
        <row r="239">
          <cell r="B239">
            <v>12</v>
          </cell>
          <cell r="C239" t="str">
            <v>ЛУГАНСЬКА ОБЛАСТЬ</v>
          </cell>
          <cell r="D239">
            <v>32538783</v>
          </cell>
          <cell r="E239" t="str">
            <v>ОБЛАСНЕ КОМУНАЛЬНЕ ПIДПРИЄМСТВО "КОМПАНIЯ "ЛУГАНСЬКВОДА"</v>
          </cell>
          <cell r="F239">
            <v>9722.9020199999995</v>
          </cell>
          <cell r="G239">
            <v>9528.1418599999997</v>
          </cell>
          <cell r="H239">
            <v>11156.192999999999</v>
          </cell>
          <cell r="I239">
            <v>12063.7462</v>
          </cell>
          <cell r="J239">
            <v>2535.6043199999999</v>
          </cell>
          <cell r="K239">
            <v>0</v>
          </cell>
          <cell r="L239">
            <v>0</v>
          </cell>
          <cell r="M239">
            <v>844.69961999999998</v>
          </cell>
          <cell r="N239">
            <v>844.40601000000004</v>
          </cell>
        </row>
        <row r="240">
          <cell r="B240">
            <v>12</v>
          </cell>
          <cell r="C240" t="str">
            <v>ЛУГАНСЬКА ОБЛАСТЬ</v>
          </cell>
          <cell r="D240">
            <v>32326182</v>
          </cell>
          <cell r="E240" t="str">
            <v>ТОВАРИСТВО З ОБМЕЖЕНОЮ ВIДПОВIДАЛЬНIСТЮ "НАУКОВО-ВИРОБНИЧИЙ ЦЕНТР "ЕКОСФЕРА"</v>
          </cell>
          <cell r="F240">
            <v>11112.872799999999</v>
          </cell>
          <cell r="G240">
            <v>11103.883900000001</v>
          </cell>
          <cell r="H240">
            <v>11226.941000000001</v>
          </cell>
          <cell r="I240">
            <v>11226.843000000001</v>
          </cell>
          <cell r="J240">
            <v>122.95913</v>
          </cell>
          <cell r="K240">
            <v>0</v>
          </cell>
          <cell r="L240">
            <v>0</v>
          </cell>
          <cell r="M240">
            <v>2.7400000000000001E-2</v>
          </cell>
          <cell r="N240">
            <v>-9.8000000000000004E-2</v>
          </cell>
        </row>
        <row r="241">
          <cell r="B241">
            <v>12</v>
          </cell>
          <cell r="C241" t="str">
            <v>ЛУГАНСЬКА ОБЛАСТЬ</v>
          </cell>
          <cell r="D241">
            <v>131050</v>
          </cell>
          <cell r="E241" t="str">
            <v>ДЕРЖАВНЕ ПIДПРИЄМСТВО "СЄВЄРОДОНЕЦЬКА ТЕПЛОЕЛЕКТРОЦЕНТРАЛЬ"</v>
          </cell>
          <cell r="F241">
            <v>9729.0490399999999</v>
          </cell>
          <cell r="G241">
            <v>7224.4751200000001</v>
          </cell>
          <cell r="H241">
            <v>5699.5267400000002</v>
          </cell>
          <cell r="I241">
            <v>10827.5638</v>
          </cell>
          <cell r="J241">
            <v>3603.0886399999999</v>
          </cell>
          <cell r="K241">
            <v>63.011789999999998</v>
          </cell>
          <cell r="L241">
            <v>-9128.4361000000008</v>
          </cell>
          <cell r="M241">
            <v>39.227629999999998</v>
          </cell>
          <cell r="N241">
            <v>39.227629999999998</v>
          </cell>
        </row>
        <row r="242">
          <cell r="B242">
            <v>13</v>
          </cell>
          <cell r="C242" t="str">
            <v>ЛЬВIВСЬКА ОБЛАСТЬ</v>
          </cell>
          <cell r="D242">
            <v>1059900</v>
          </cell>
          <cell r="E242" t="str">
            <v>ДЕРЖАВНЕ ТЕРИТОРIАЛЬНО-ГАЛУЗЕВЕ ОБ'ЄДНАННЯ "ЛЬВIВСЬКА ЗАЛIЗНИЦЯ"'</v>
          </cell>
          <cell r="F242">
            <v>338040.32900000003</v>
          </cell>
          <cell r="G242">
            <v>328316.011</v>
          </cell>
          <cell r="H242">
            <v>373508.18</v>
          </cell>
          <cell r="I242">
            <v>385825.72899999999</v>
          </cell>
          <cell r="J242">
            <v>57509.718200000003</v>
          </cell>
          <cell r="K242">
            <v>0</v>
          </cell>
          <cell r="L242">
            <v>0</v>
          </cell>
          <cell r="M242">
            <v>11920.3783</v>
          </cell>
          <cell r="N242">
            <v>11905.856400000001</v>
          </cell>
        </row>
        <row r="243">
          <cell r="B243">
            <v>13</v>
          </cell>
          <cell r="C243" t="str">
            <v>ЛЬВIВСЬКА ОБЛАСТЬ</v>
          </cell>
          <cell r="D243">
            <v>23269555</v>
          </cell>
          <cell r="E243" t="str">
            <v>ВIДКРИТЕ АКЦIОНЕРНЕ ТОВАРИСТВО "ЗАХIДЕНЕРГО"</v>
          </cell>
          <cell r="F243">
            <v>149866.92800000001</v>
          </cell>
          <cell r="G243">
            <v>150396.13800000001</v>
          </cell>
          <cell r="H243">
            <v>174169.36600000001</v>
          </cell>
          <cell r="I243">
            <v>181742.20800000001</v>
          </cell>
          <cell r="J243">
            <v>31346.070199999998</v>
          </cell>
          <cell r="K243">
            <v>0</v>
          </cell>
          <cell r="L243">
            <v>0</v>
          </cell>
          <cell r="M243">
            <v>7632.9844300000004</v>
          </cell>
          <cell r="N243">
            <v>7406.0600800000002</v>
          </cell>
        </row>
        <row r="244">
          <cell r="B244">
            <v>13</v>
          </cell>
          <cell r="C244" t="str">
            <v>ЛЬВIВСЬКА ОБЛАСТЬ</v>
          </cell>
          <cell r="D244">
            <v>30822837</v>
          </cell>
          <cell r="E244" t="str">
            <v>ЗАКРИТЕ АКЦIОНЕРНЕ ТОВАРИСТВО "ЛЬВIВСЬКИЙ ЛIКЕРО-ГОРIЛЧАНИЙ ЗАВОД"</v>
          </cell>
          <cell r="F244">
            <v>99515.446400000001</v>
          </cell>
          <cell r="G244">
            <v>113869.736</v>
          </cell>
          <cell r="H244">
            <v>134004.465</v>
          </cell>
          <cell r="I244">
            <v>139766.204</v>
          </cell>
          <cell r="J244">
            <v>25896.4679</v>
          </cell>
          <cell r="K244">
            <v>0</v>
          </cell>
          <cell r="L244">
            <v>0</v>
          </cell>
          <cell r="M244">
            <v>20031.245999999999</v>
          </cell>
          <cell r="N244">
            <v>4980.7183400000004</v>
          </cell>
        </row>
        <row r="245">
          <cell r="B245">
            <v>13</v>
          </cell>
          <cell r="C245" t="str">
            <v>ЛЬВIВСЬКА ОБЛАСТЬ</v>
          </cell>
          <cell r="D245">
            <v>25546088</v>
          </cell>
          <cell r="E245" t="str">
            <v>ФIЛIЯ ЗАКРИТОГО АКЦIОНЕРНОГО ТОВАРИСТВА "КИЇВСТАР ДЖ.ЕС.ЕМ." В М ЛЬВОВI</v>
          </cell>
          <cell r="F245">
            <v>32747.6253</v>
          </cell>
          <cell r="G245">
            <v>32750.075000000001</v>
          </cell>
          <cell r="H245">
            <v>79182.378500000006</v>
          </cell>
          <cell r="I245">
            <v>79176.095199999996</v>
          </cell>
          <cell r="J245">
            <v>46426.020199999999</v>
          </cell>
          <cell r="K245">
            <v>0</v>
          </cell>
          <cell r="L245">
            <v>0</v>
          </cell>
          <cell r="M245">
            <v>7.0108899999999998</v>
          </cell>
          <cell r="N245">
            <v>-6.2833800000000002</v>
          </cell>
        </row>
        <row r="246">
          <cell r="B246">
            <v>13</v>
          </cell>
          <cell r="C246" t="str">
            <v>ЛЬВIВСЬКА ОБЛАСТЬ</v>
          </cell>
          <cell r="D246">
            <v>152388</v>
          </cell>
          <cell r="E246" t="str">
            <v>ВIДКРИТЕ АКЦIОНЕРНЕ ТОВАРИСТВО "НАФТОПЕРЕРОБНИЙ КОМПЛЕКС "ГАЛИЧИНА"</v>
          </cell>
          <cell r="F246">
            <v>143619.84899999999</v>
          </cell>
          <cell r="G246">
            <v>152113.995</v>
          </cell>
          <cell r="H246">
            <v>82245.151100000003</v>
          </cell>
          <cell r="I246">
            <v>75247.823999999993</v>
          </cell>
          <cell r="J246">
            <v>-76866.171000000002</v>
          </cell>
          <cell r="K246">
            <v>115.18777</v>
          </cell>
          <cell r="L246">
            <v>-90.916510000000002</v>
          </cell>
          <cell r="M246">
            <v>8645.1690400000007</v>
          </cell>
          <cell r="N246">
            <v>-6988.9161000000004</v>
          </cell>
        </row>
        <row r="247">
          <cell r="B247">
            <v>13</v>
          </cell>
          <cell r="C247" t="str">
            <v>ЛЬВIВСЬКА ОБЛАСТЬ</v>
          </cell>
          <cell r="D247">
            <v>383952</v>
          </cell>
          <cell r="E247" t="str">
            <v>ВIДКРИТЕ АКЦIОНЕРНЕ ТОВАРИСТВО "ЛЬВIВСЬКА ПИВОВАРНЯ"</v>
          </cell>
          <cell r="F247">
            <v>44233.784</v>
          </cell>
          <cell r="G247">
            <v>43777.906999999999</v>
          </cell>
          <cell r="H247">
            <v>58042.345800000003</v>
          </cell>
          <cell r="I247">
            <v>62373.004300000001</v>
          </cell>
          <cell r="J247">
            <v>18595.0972</v>
          </cell>
          <cell r="K247">
            <v>0</v>
          </cell>
          <cell r="L247">
            <v>0</v>
          </cell>
          <cell r="M247">
            <v>4392.0195400000002</v>
          </cell>
          <cell r="N247">
            <v>4330.48902</v>
          </cell>
        </row>
        <row r="248">
          <cell r="B248">
            <v>13</v>
          </cell>
          <cell r="C248" t="str">
            <v>ЛЬВIВСЬКА ОБЛАСТЬ</v>
          </cell>
          <cell r="D248">
            <v>131587</v>
          </cell>
          <cell r="E248" t="str">
            <v>ВIДКРИТЕ АКЦIОНЕРНЕ ТОВАРИСТВО "ЛЬВIВОБЛЕНЕРГО"</v>
          </cell>
          <cell r="F248">
            <v>45511.9856</v>
          </cell>
          <cell r="G248">
            <v>45919.129699999998</v>
          </cell>
          <cell r="H248">
            <v>58551.497300000003</v>
          </cell>
          <cell r="I248">
            <v>46755.0101</v>
          </cell>
          <cell r="J248">
            <v>835.88041999999996</v>
          </cell>
          <cell r="K248">
            <v>11932.3478</v>
          </cell>
          <cell r="L248">
            <v>11932.3478</v>
          </cell>
          <cell r="M248">
            <v>0.15966</v>
          </cell>
          <cell r="N248">
            <v>6.0699999999999997E-2</v>
          </cell>
        </row>
        <row r="249">
          <cell r="B249">
            <v>13</v>
          </cell>
          <cell r="C249" t="str">
            <v>ЛЬВIВСЬКА ОБЛАСТЬ</v>
          </cell>
          <cell r="D249">
            <v>382154</v>
          </cell>
          <cell r="E249" t="str">
            <v>ЗАКРИТЕ АКЦIОНЕРНЕ ТОВАРИСТВО "ЛЬВIВСЬКА КОНДИТЕРСЬКА ФIРМА "СВIТОЧ"</v>
          </cell>
          <cell r="F249">
            <v>19845.763599999998</v>
          </cell>
          <cell r="G249">
            <v>28508.387500000001</v>
          </cell>
          <cell r="H249">
            <v>35846.683299999997</v>
          </cell>
          <cell r="I249">
            <v>38392.742100000003</v>
          </cell>
          <cell r="J249">
            <v>9884.3545200000008</v>
          </cell>
          <cell r="K249">
            <v>0</v>
          </cell>
          <cell r="L249">
            <v>0</v>
          </cell>
          <cell r="M249">
            <v>2566.7158800000002</v>
          </cell>
          <cell r="N249">
            <v>2546.0526599999998</v>
          </cell>
        </row>
        <row r="250">
          <cell r="B250">
            <v>13</v>
          </cell>
          <cell r="C250" t="str">
            <v>ЛЬВIВСЬКА ОБЛАСТЬ</v>
          </cell>
          <cell r="D250">
            <v>22376504</v>
          </cell>
          <cell r="E250" t="str">
            <v>ЗАХ.IДНЕ ТУ ЗАКРИТЕ АКЦIОНЕРНЕ ТОВАРИСТВО "УКРАIНСЬКИЙ МОБIЛЬНИЙ ЗВ'ЯЗОК"</v>
          </cell>
          <cell r="F250">
            <v>28663.17</v>
          </cell>
          <cell r="G250">
            <v>28663.18</v>
          </cell>
          <cell r="H250">
            <v>37672.010999999999</v>
          </cell>
          <cell r="I250">
            <v>37672.010999999999</v>
          </cell>
          <cell r="J250">
            <v>9008.8310000000001</v>
          </cell>
          <cell r="K250">
            <v>0</v>
          </cell>
          <cell r="L250">
            <v>0</v>
          </cell>
          <cell r="M250">
            <v>1.4117599999999999</v>
          </cell>
          <cell r="N250">
            <v>0</v>
          </cell>
        </row>
        <row r="251">
          <cell r="B251">
            <v>13</v>
          </cell>
          <cell r="C251" t="str">
            <v>ЛЬВIВСЬКА ОБЛАСТЬ</v>
          </cell>
          <cell r="D251">
            <v>3348471</v>
          </cell>
          <cell r="E251" t="str">
            <v>ЛЬВIВСЬКЕ МIСЬКЕ КОМУНАЛЬНЕ ПIДПРИЄМСТВО "ЛЬВIВВОДОКАНАЛ"</v>
          </cell>
          <cell r="F251">
            <v>6512.5896400000001</v>
          </cell>
          <cell r="G251">
            <v>12495.075999999999</v>
          </cell>
          <cell r="H251">
            <v>13727.5707</v>
          </cell>
          <cell r="I251">
            <v>37642.721100000002</v>
          </cell>
          <cell r="J251">
            <v>25147.645100000002</v>
          </cell>
          <cell r="K251">
            <v>3297.14525</v>
          </cell>
          <cell r="L251">
            <v>-14322.947</v>
          </cell>
          <cell r="M251">
            <v>18.822900000000001</v>
          </cell>
          <cell r="N251">
            <v>18.822900000000001</v>
          </cell>
        </row>
        <row r="252">
          <cell r="B252">
            <v>13</v>
          </cell>
          <cell r="C252" t="str">
            <v>ЛЬВIВСЬКА ОБЛАСТЬ</v>
          </cell>
          <cell r="D252">
            <v>293025</v>
          </cell>
          <cell r="E252" t="str">
            <v>ВIДКРИТЕ АКЦIОНЕРНЕ ТОВАРИСТВО "МИКОЛАЇВЦЕМЕНТ"</v>
          </cell>
          <cell r="F252">
            <v>33125.089</v>
          </cell>
          <cell r="G252">
            <v>33060.486599999997</v>
          </cell>
          <cell r="H252">
            <v>35961.6391</v>
          </cell>
          <cell r="I252">
            <v>35913.184000000001</v>
          </cell>
          <cell r="J252">
            <v>2852.6973200000002</v>
          </cell>
          <cell r="K252">
            <v>0</v>
          </cell>
          <cell r="L252">
            <v>0</v>
          </cell>
          <cell r="M252">
            <v>36.808909999999997</v>
          </cell>
          <cell r="N252">
            <v>-54.28295</v>
          </cell>
        </row>
        <row r="253">
          <cell r="B253">
            <v>13</v>
          </cell>
          <cell r="C253" t="str">
            <v>ЛЬВIВСЬКА ОБЛАСТЬ</v>
          </cell>
          <cell r="D253">
            <v>25560533</v>
          </cell>
          <cell r="E253" t="str">
            <v>ФIЛIЯ ДОЧIРНЬОЇ КОМПАНIЇ "УКРГАЗВИДОБУВАННЯ" НАЦIОНАЛЬНОЇ АКЦIОНЕРНОЇ КОМПАНIЇ "НАФТОГАЗУКРАЇНИ" ГАЗОПРОМИСЛОВЕ УПРАВЛIННЯ "ЛЬВIВГАЗВИДОБУВАННЯ"</v>
          </cell>
          <cell r="F253">
            <v>49604.645700000001</v>
          </cell>
          <cell r="G253">
            <v>53654.351300000002</v>
          </cell>
          <cell r="H253">
            <v>2725.1300999999999</v>
          </cell>
          <cell r="I253">
            <v>25551.07</v>
          </cell>
          <cell r="J253">
            <v>-28103.280999999999</v>
          </cell>
          <cell r="K253">
            <v>4752.2016700000004</v>
          </cell>
          <cell r="L253">
            <v>-22749.924999999999</v>
          </cell>
          <cell r="M253">
            <v>11.8788</v>
          </cell>
          <cell r="N253">
            <v>11.76934</v>
          </cell>
        </row>
        <row r="254">
          <cell r="B254">
            <v>13</v>
          </cell>
          <cell r="C254" t="str">
            <v>ЛЬВIВСЬКА ОБЛАСТЬ</v>
          </cell>
          <cell r="D254">
            <v>22402928</v>
          </cell>
          <cell r="E254" t="str">
            <v>СПIЛЬНЕ ПIДПРИЄМСТВО "БОРИСЛАВСЬКА НАФТОВА КОМПАНIЯ" (У ФОРМI ТОВАРИСТВА З ОБМЕЖЕНОЮ ВIДПОВIДАЛЬНIСТЮ)</v>
          </cell>
          <cell r="F254">
            <v>12764.2991</v>
          </cell>
          <cell r="G254">
            <v>12756.492</v>
          </cell>
          <cell r="H254">
            <v>19901.208900000001</v>
          </cell>
          <cell r="I254">
            <v>21140.606800000001</v>
          </cell>
          <cell r="J254">
            <v>8384.1147600000004</v>
          </cell>
          <cell r="K254">
            <v>0</v>
          </cell>
          <cell r="L254">
            <v>0</v>
          </cell>
          <cell r="M254">
            <v>1266.73605</v>
          </cell>
          <cell r="N254">
            <v>1236.64941</v>
          </cell>
        </row>
        <row r="255">
          <cell r="B255">
            <v>13</v>
          </cell>
          <cell r="C255" t="str">
            <v>ЛЬВIВСЬКА ОБЛАСТЬ</v>
          </cell>
          <cell r="D255">
            <v>25558625</v>
          </cell>
          <cell r="E255" t="str">
            <v>УПРАВЛIННЯ КОМУНАЛЬНОГО МАЙНА ЛЬВIВСЬКОЇ МIСЬКОЇ РАДИ</v>
          </cell>
          <cell r="F255">
            <v>2095.2289999999998</v>
          </cell>
          <cell r="G255">
            <v>2096.6786200000001</v>
          </cell>
          <cell r="H255">
            <v>17216.726999999999</v>
          </cell>
          <cell r="I255">
            <v>17752.863499999999</v>
          </cell>
          <cell r="J255">
            <v>15656.1849</v>
          </cell>
          <cell r="K255">
            <v>0</v>
          </cell>
          <cell r="L255">
            <v>0</v>
          </cell>
          <cell r="M255">
            <v>541.63807999999995</v>
          </cell>
          <cell r="N255">
            <v>536.13652999999999</v>
          </cell>
        </row>
        <row r="256">
          <cell r="B256">
            <v>13</v>
          </cell>
          <cell r="C256" t="str">
            <v>ЛЬВIВСЬКА ОБЛАСТЬ</v>
          </cell>
          <cell r="D256">
            <v>31804036</v>
          </cell>
          <cell r="E256" t="str">
            <v>ТОВАРИСТВО З ОБМЕЖЕНОЮ ВIДПОВIДАЛЬНIСТЮ"НАУКОВО-ВИРОБНИЧЕ ПIДПРИЄМСТВО"ГЕТЬМАН"</v>
          </cell>
          <cell r="F256">
            <v>9970.8832399999992</v>
          </cell>
          <cell r="G256">
            <v>8858.8969500000003</v>
          </cell>
          <cell r="H256">
            <v>14932.737300000001</v>
          </cell>
          <cell r="I256">
            <v>16338.843000000001</v>
          </cell>
          <cell r="J256">
            <v>7479.94607</v>
          </cell>
          <cell r="K256">
            <v>0</v>
          </cell>
          <cell r="L256">
            <v>0</v>
          </cell>
          <cell r="M256">
            <v>1165.8349000000001</v>
          </cell>
          <cell r="N256">
            <v>754.31435999999997</v>
          </cell>
        </row>
        <row r="257">
          <cell r="B257">
            <v>13</v>
          </cell>
          <cell r="C257" t="str">
            <v>ЛЬВIВСЬКА ОБЛАСТЬ</v>
          </cell>
          <cell r="D257">
            <v>740599</v>
          </cell>
          <cell r="E257" t="str">
            <v>ВIДКРИТЕ АКЦIОНЕРНЕ ТОВАРИСТВО "ЛЬВIВСЬКИЙ ЛОКОМОТИВОРЕМОНТНИЙ ЗАВОД"</v>
          </cell>
          <cell r="F257">
            <v>6672.4114</v>
          </cell>
          <cell r="G257">
            <v>6717.4961800000001</v>
          </cell>
          <cell r="H257">
            <v>11553.511699999999</v>
          </cell>
          <cell r="I257">
            <v>12615.092199999999</v>
          </cell>
          <cell r="J257">
            <v>5897.5959800000001</v>
          </cell>
          <cell r="K257">
            <v>0</v>
          </cell>
          <cell r="L257">
            <v>0</v>
          </cell>
          <cell r="M257">
            <v>1109.6353899999999</v>
          </cell>
          <cell r="N257">
            <v>1061.58051</v>
          </cell>
        </row>
        <row r="258">
          <cell r="B258">
            <v>13</v>
          </cell>
          <cell r="C258" t="str">
            <v>ЛЬВIВСЬКА ОБЛАСТЬ</v>
          </cell>
          <cell r="D258">
            <v>7684556</v>
          </cell>
          <cell r="E258" t="str">
            <v>ДЕРЖАВНЕ ПIДПРИЄМСТВО МIНIСТЕРСТВА ОБОРОНИ УКРАЇНИ "ЛЬВIВСЬКИЙ ДЕРЖАВНИЙ АВIАЦIЙНО-РЕМОНТНИЙ ЗАВОД"</v>
          </cell>
          <cell r="F258">
            <v>3305.63024</v>
          </cell>
          <cell r="G258">
            <v>4243.3061200000002</v>
          </cell>
          <cell r="H258">
            <v>-678.05754000000002</v>
          </cell>
          <cell r="I258">
            <v>11373.2551</v>
          </cell>
          <cell r="J258">
            <v>7129.9489299999996</v>
          </cell>
          <cell r="K258">
            <v>0</v>
          </cell>
          <cell r="L258">
            <v>0</v>
          </cell>
          <cell r="M258">
            <v>13144.9822</v>
          </cell>
          <cell r="N258">
            <v>12051.2063</v>
          </cell>
        </row>
        <row r="259">
          <cell r="B259">
            <v>13</v>
          </cell>
          <cell r="C259" t="str">
            <v>ЛЬВIВСЬКА ОБЛАСТЬ</v>
          </cell>
          <cell r="D259">
            <v>13816938</v>
          </cell>
          <cell r="E259" t="str">
            <v>ТОВАРИСТВО З ОБМЕЖЕНОЮ ВIДПОВIДАЛЬНIСТЮ "ТОРГОВО-ПРОМИСЛОВА КОМПАНIЯ"</v>
          </cell>
          <cell r="F259">
            <v>3108.2705700000001</v>
          </cell>
          <cell r="G259">
            <v>3152.9765600000001</v>
          </cell>
          <cell r="H259">
            <v>9103.7183299999997</v>
          </cell>
          <cell r="I259">
            <v>11349.365900000001</v>
          </cell>
          <cell r="J259">
            <v>8196.3893200000002</v>
          </cell>
          <cell r="K259">
            <v>0</v>
          </cell>
          <cell r="L259">
            <v>0</v>
          </cell>
          <cell r="M259">
            <v>2244.31835</v>
          </cell>
          <cell r="N259">
            <v>2217.6194</v>
          </cell>
        </row>
        <row r="260">
          <cell r="B260">
            <v>13</v>
          </cell>
          <cell r="C260" t="str">
            <v>ЛЬВIВСЬКА ОБЛАСТЬ</v>
          </cell>
          <cell r="D260">
            <v>20770332</v>
          </cell>
          <cell r="E260" t="str">
            <v>ДЕРЖАВНЕ ПIДПРИЄМСТВО "СТРИЙСЬКИЙ ВАГОНОРЕМОНТНИЙ ЗАВОД"</v>
          </cell>
          <cell r="F260">
            <v>7350.7417100000002</v>
          </cell>
          <cell r="G260">
            <v>7351.8460299999997</v>
          </cell>
          <cell r="H260">
            <v>10563.466</v>
          </cell>
          <cell r="I260">
            <v>11242.2017</v>
          </cell>
          <cell r="J260">
            <v>3890.35565</v>
          </cell>
          <cell r="K260">
            <v>0</v>
          </cell>
          <cell r="L260">
            <v>0</v>
          </cell>
          <cell r="M260">
            <v>682.84834999999998</v>
          </cell>
          <cell r="N260">
            <v>678.73505</v>
          </cell>
        </row>
        <row r="261">
          <cell r="B261">
            <v>13</v>
          </cell>
          <cell r="C261" t="str">
            <v>ЛЬВIВСЬКА ОБЛАСТЬ</v>
          </cell>
          <cell r="D261">
            <v>26306989</v>
          </cell>
          <cell r="E261" t="str">
            <v>ЛЬВIВСЬКА ФIЛIЯ ЗАКРИТОГО АКЦIОНЕРНОГО ТОВАРИСТВА "УКРАIНСЬКИЙ МОБIЛЬНИЙ ЗВ'ЯЗОК"</v>
          </cell>
          <cell r="F261">
            <v>6804.64</v>
          </cell>
          <cell r="G261">
            <v>6804.665</v>
          </cell>
          <cell r="H261">
            <v>9613.3240000000005</v>
          </cell>
          <cell r="I261">
            <v>9613.3240000000005</v>
          </cell>
          <cell r="J261">
            <v>2808.6590000000001</v>
          </cell>
          <cell r="K261">
            <v>0</v>
          </cell>
          <cell r="L261">
            <v>0</v>
          </cell>
          <cell r="M261">
            <v>1.45434</v>
          </cell>
          <cell r="N261">
            <v>0</v>
          </cell>
        </row>
        <row r="262">
          <cell r="B262">
            <v>14</v>
          </cell>
          <cell r="C262" t="str">
            <v>МИКОЛАЇВСЬКА ОБЛАСТЬ</v>
          </cell>
          <cell r="D262">
            <v>25883682</v>
          </cell>
          <cell r="E262" t="str">
            <v>МИКОЛАЇВСЬКЕ ВIДДIЛЕННЯ ВIДКРИТОГО АКЦIОНЕРНОГО ТОВАРИСТВА "САН IНТЕРБРЮ УКРАЇНА"</v>
          </cell>
          <cell r="F262">
            <v>2275.8000000000002</v>
          </cell>
          <cell r="G262">
            <v>2280.6999999999998</v>
          </cell>
          <cell r="H262">
            <v>75154.117599999998</v>
          </cell>
          <cell r="I262">
            <v>75114.920299999998</v>
          </cell>
          <cell r="J262">
            <v>72834.220300000001</v>
          </cell>
          <cell r="K262">
            <v>0</v>
          </cell>
          <cell r="L262">
            <v>0</v>
          </cell>
          <cell r="M262">
            <v>2.1868500000000002</v>
          </cell>
          <cell r="N262">
            <v>-2.7131500000000002</v>
          </cell>
        </row>
        <row r="263">
          <cell r="B263">
            <v>14</v>
          </cell>
          <cell r="C263" t="str">
            <v>МИКОЛАЇВСЬКА ОБЛАСТЬ</v>
          </cell>
          <cell r="D263">
            <v>32573503</v>
          </cell>
          <cell r="E263" t="str">
            <v>ТОВАРИСТВО З ОБМЕЖЕНОЮ ВIДПОВIДАЛЬНIСТЮ "IНТЕРIОР"</v>
          </cell>
          <cell r="F263">
            <v>0</v>
          </cell>
          <cell r="G263">
            <v>0</v>
          </cell>
          <cell r="H263">
            <v>51523.679799999998</v>
          </cell>
          <cell r="I263">
            <v>51497.270499999999</v>
          </cell>
          <cell r="J263">
            <v>51497.270499999999</v>
          </cell>
          <cell r="K263">
            <v>0</v>
          </cell>
          <cell r="L263">
            <v>0</v>
          </cell>
          <cell r="M263">
            <v>27.4025</v>
          </cell>
          <cell r="N263">
            <v>27.4025</v>
          </cell>
        </row>
        <row r="264">
          <cell r="B264">
            <v>14</v>
          </cell>
          <cell r="C264" t="str">
            <v>МИКОЛАЇВСЬКА ОБЛАСТЬ</v>
          </cell>
          <cell r="D264">
            <v>20915546</v>
          </cell>
          <cell r="E264" t="str">
            <v>ВIДОКРЕМЛЕНИЙ ПIДРОЗДIЛ "ЮЖНОУКРАЇНСЬКА АТОМНА ЕЛЕКТРОСТАНЦIЯ" ДЕРЖАВНОГО ПIДПРИЄМСТВА "НАЦIОНАЛЬНА АТОМНА ЕНЕРГОГЕНЕРУЮЧА КОМПАНIЯ "ЕНЕРГОАТОМ"</v>
          </cell>
          <cell r="F264">
            <v>57602.108399999997</v>
          </cell>
          <cell r="G264">
            <v>53593.5674</v>
          </cell>
          <cell r="H264">
            <v>84369.920899999997</v>
          </cell>
          <cell r="I264">
            <v>45290.538500000002</v>
          </cell>
          <cell r="J264">
            <v>-8303.0288</v>
          </cell>
          <cell r="K264">
            <v>0</v>
          </cell>
          <cell r="L264">
            <v>0</v>
          </cell>
          <cell r="M264">
            <v>3472.3939399999999</v>
          </cell>
          <cell r="N264">
            <v>-31611.276000000002</v>
          </cell>
        </row>
        <row r="265">
          <cell r="B265">
            <v>14</v>
          </cell>
          <cell r="C265" t="str">
            <v>МИКОЛАЇВСЬКА ОБЛАСТЬ</v>
          </cell>
          <cell r="D265">
            <v>33969212</v>
          </cell>
          <cell r="E265" t="str">
            <v>ДЕРЖАВНЕ ПIДПРИЄМСТВО "ДЕРЖАВНА МОРСЬКА ЛОЦМАНСЬКА СЛУЖБА"</v>
          </cell>
          <cell r="F265">
            <v>0</v>
          </cell>
          <cell r="G265">
            <v>0</v>
          </cell>
          <cell r="H265">
            <v>40705.259100000003</v>
          </cell>
          <cell r="I265">
            <v>41518.784800000001</v>
          </cell>
          <cell r="J265">
            <v>41518.784800000001</v>
          </cell>
          <cell r="K265">
            <v>0</v>
          </cell>
          <cell r="L265">
            <v>0</v>
          </cell>
          <cell r="M265">
            <v>813.52566999999999</v>
          </cell>
          <cell r="N265">
            <v>813.52566999999999</v>
          </cell>
        </row>
        <row r="266">
          <cell r="B266">
            <v>14</v>
          </cell>
          <cell r="C266" t="str">
            <v>МИКОЛАЇВСЬКА ОБЛАСТЬ</v>
          </cell>
          <cell r="D266">
            <v>30850377</v>
          </cell>
          <cell r="E266" t="str">
            <v>ТОВАРИСТВО З ОБМЕЖЕНОЮ ВIДПОВIДАЛЬНIСТЮ "СЕЛТIК"</v>
          </cell>
          <cell r="F266">
            <v>0</v>
          </cell>
          <cell r="G266">
            <v>0</v>
          </cell>
          <cell r="H266">
            <v>40424.054400000001</v>
          </cell>
          <cell r="I266">
            <v>40436.641100000001</v>
          </cell>
          <cell r="J266">
            <v>40436.641100000001</v>
          </cell>
          <cell r="K266">
            <v>0</v>
          </cell>
          <cell r="L266">
            <v>0</v>
          </cell>
          <cell r="M266">
            <v>21.744820000000001</v>
          </cell>
          <cell r="N266">
            <v>21.744820000000001</v>
          </cell>
        </row>
        <row r="267">
          <cell r="B267">
            <v>14</v>
          </cell>
          <cell r="C267" t="str">
            <v>МИКОЛАЇВСЬКА ОБЛАСТЬ</v>
          </cell>
          <cell r="D267">
            <v>1125608</v>
          </cell>
          <cell r="E267" t="str">
            <v>ДЕРЖАВНЕ ПIДПРИЄМСТВО "МИКОЛАЇВСЬКИЙ МОРСЬКИЙ ТОРГОВЕЛЬНИЙ ПОРТ"</v>
          </cell>
          <cell r="F267">
            <v>18437.488600000001</v>
          </cell>
          <cell r="G267">
            <v>11794.194799999999</v>
          </cell>
          <cell r="H267">
            <v>23942.261299999998</v>
          </cell>
          <cell r="I267">
            <v>24713.692899999998</v>
          </cell>
          <cell r="J267">
            <v>12919.498100000001</v>
          </cell>
          <cell r="K267">
            <v>0</v>
          </cell>
          <cell r="L267">
            <v>0</v>
          </cell>
          <cell r="M267">
            <v>853.10037</v>
          </cell>
          <cell r="N267">
            <v>771.39395000000002</v>
          </cell>
        </row>
        <row r="268">
          <cell r="B268">
            <v>14</v>
          </cell>
          <cell r="C268" t="str">
            <v>МИКОЛАЇВСЬКА ОБЛАСТЬ</v>
          </cell>
          <cell r="D268">
            <v>25374003</v>
          </cell>
          <cell r="E268" t="str">
            <v>ДЕРЖАВНЕ ПIДПРИЄМСТВО "ДЕЛЬТА-ЛОЦМАН"</v>
          </cell>
          <cell r="F268">
            <v>57794.766199999998</v>
          </cell>
          <cell r="G268">
            <v>51143.781199999998</v>
          </cell>
          <cell r="H268">
            <v>18614.721600000001</v>
          </cell>
          <cell r="I268">
            <v>19379.800800000001</v>
          </cell>
          <cell r="J268">
            <v>-31763.98</v>
          </cell>
          <cell r="K268">
            <v>0</v>
          </cell>
          <cell r="L268">
            <v>0</v>
          </cell>
          <cell r="M268">
            <v>769.41981999999996</v>
          </cell>
          <cell r="N268">
            <v>765.07924000000003</v>
          </cell>
        </row>
        <row r="269">
          <cell r="B269">
            <v>14</v>
          </cell>
          <cell r="C269" t="str">
            <v>МИКОЛАЇВСЬКА ОБЛАСТЬ</v>
          </cell>
          <cell r="D269">
            <v>30348775</v>
          </cell>
          <cell r="E269" t="str">
            <v>ДОЧIРНЄ ПIДПРИЄМСТВО "ТОРГОВЫЙ ДОМ "САНДОРА" ТОВАРИСТВА З ОБМЕЖЕНОЮ ВIДПОВIДАЛЬНIСТЮ "САНДОРА"</v>
          </cell>
          <cell r="F269">
            <v>11420.468500000001</v>
          </cell>
          <cell r="G269">
            <v>11123.1204</v>
          </cell>
          <cell r="H269">
            <v>16203.7817</v>
          </cell>
          <cell r="I269">
            <v>18532.411499999998</v>
          </cell>
          <cell r="J269">
            <v>7409.2910899999997</v>
          </cell>
          <cell r="K269">
            <v>0</v>
          </cell>
          <cell r="L269">
            <v>0</v>
          </cell>
          <cell r="M269">
            <v>2074.3185600000002</v>
          </cell>
          <cell r="N269">
            <v>2073.8595</v>
          </cell>
        </row>
        <row r="270">
          <cell r="B270">
            <v>14</v>
          </cell>
          <cell r="C270" t="str">
            <v>МИКОЛАЇВСЬКА ОБЛАСТЬ</v>
          </cell>
          <cell r="D270">
            <v>293031</v>
          </cell>
          <cell r="E270" t="str">
            <v>ВIДКРИТЕ АКЦIОНЕРНЕ ТОВАРИСТВО "ЮГЦЕМЕНТ"</v>
          </cell>
          <cell r="F270">
            <v>8199.1369900000009</v>
          </cell>
          <cell r="G270">
            <v>7932.39635</v>
          </cell>
          <cell r="H270">
            <v>17792.042600000001</v>
          </cell>
          <cell r="I270">
            <v>18060.2264</v>
          </cell>
          <cell r="J270">
            <v>10127.83</v>
          </cell>
          <cell r="K270">
            <v>0</v>
          </cell>
          <cell r="L270">
            <v>0</v>
          </cell>
          <cell r="M270">
            <v>466.43884000000003</v>
          </cell>
          <cell r="N270">
            <v>268.11444</v>
          </cell>
        </row>
        <row r="271">
          <cell r="B271">
            <v>14</v>
          </cell>
          <cell r="C271" t="str">
            <v>МИКОЛАЇВСЬКА ОБЛАСТЬ</v>
          </cell>
          <cell r="D271">
            <v>22430008</v>
          </cell>
          <cell r="E271" t="str">
            <v>ТОВАРИСТВО З ОБМЕЖЕНОЮ ВIДПОВIДАЛЬНIСТЮ "САНДОРА"</v>
          </cell>
          <cell r="F271">
            <v>21409.895199999999</v>
          </cell>
          <cell r="G271">
            <v>21506.293699999998</v>
          </cell>
          <cell r="H271">
            <v>19829.6234</v>
          </cell>
          <cell r="I271">
            <v>17527.161599999999</v>
          </cell>
          <cell r="J271">
            <v>-3979.1320999999998</v>
          </cell>
          <cell r="K271">
            <v>0</v>
          </cell>
          <cell r="L271">
            <v>0</v>
          </cell>
          <cell r="M271">
            <v>4943.2198600000002</v>
          </cell>
          <cell r="N271">
            <v>-2813.0264000000002</v>
          </cell>
        </row>
        <row r="272">
          <cell r="B272">
            <v>14</v>
          </cell>
          <cell r="C272" t="str">
            <v>МИКОЛАЇВСЬКА ОБЛАСТЬ</v>
          </cell>
          <cell r="D272">
            <v>374605</v>
          </cell>
          <cell r="E272" t="str">
            <v>АКЦIОНЕРНЕ ТОВАРИСТВО МИКОЛАЇВСЬКIЙ ПИВЗАВОД "ЯНТАР"</v>
          </cell>
          <cell r="F272">
            <v>77241.960099999997</v>
          </cell>
          <cell r="G272">
            <v>77314.467199999999</v>
          </cell>
          <cell r="H272">
            <v>6260.9024799999997</v>
          </cell>
          <cell r="I272">
            <v>13686.2304</v>
          </cell>
          <cell r="J272">
            <v>-63628.237000000001</v>
          </cell>
          <cell r="K272">
            <v>0</v>
          </cell>
          <cell r="L272">
            <v>0</v>
          </cell>
          <cell r="M272">
            <v>0</v>
          </cell>
          <cell r="N272">
            <v>-117.90164</v>
          </cell>
        </row>
        <row r="273">
          <cell r="B273">
            <v>14</v>
          </cell>
          <cell r="C273" t="str">
            <v>МИКОЛАЇВСЬКА ОБЛАСТЬ</v>
          </cell>
          <cell r="D273">
            <v>19290012</v>
          </cell>
          <cell r="E273" t="str">
            <v>СПЕЦIАЛIЗОВАНИЙ МОРСЬКИЙ ПОРТ "ОКТЯБРЬСК"</v>
          </cell>
          <cell r="F273">
            <v>10032.1301</v>
          </cell>
          <cell r="G273">
            <v>9985.3714299999992</v>
          </cell>
          <cell r="H273">
            <v>10466.9781</v>
          </cell>
          <cell r="I273">
            <v>10542.0867</v>
          </cell>
          <cell r="J273">
            <v>556.71523000000002</v>
          </cell>
          <cell r="K273">
            <v>0</v>
          </cell>
          <cell r="L273">
            <v>0</v>
          </cell>
          <cell r="M273">
            <v>340.96427999999997</v>
          </cell>
          <cell r="N273">
            <v>75.108599999999996</v>
          </cell>
        </row>
        <row r="274">
          <cell r="B274">
            <v>14</v>
          </cell>
          <cell r="C274" t="str">
            <v>МИКОЛАЇВСЬКА ОБЛАСТЬ</v>
          </cell>
          <cell r="D274">
            <v>414090</v>
          </cell>
          <cell r="E274" t="str">
            <v>ВIДКРИТЕ АКЦIОНЕРНЕ ТОВАРИСТВО "ЗЕЛЕНИЙ ГАЙ"</v>
          </cell>
          <cell r="F274">
            <v>7394.3354600000002</v>
          </cell>
          <cell r="G274">
            <v>4305.90553</v>
          </cell>
          <cell r="H274">
            <v>7910.8354399999998</v>
          </cell>
          <cell r="I274">
            <v>8846.5631900000008</v>
          </cell>
          <cell r="J274">
            <v>4540.6576599999999</v>
          </cell>
          <cell r="K274">
            <v>0</v>
          </cell>
          <cell r="L274">
            <v>0</v>
          </cell>
          <cell r="M274">
            <v>617.38264000000004</v>
          </cell>
          <cell r="N274">
            <v>262.31056999999998</v>
          </cell>
        </row>
        <row r="275">
          <cell r="B275">
            <v>14</v>
          </cell>
          <cell r="C275" t="str">
            <v>МИКОЛАЇВСЬКА ОБЛАСТЬ</v>
          </cell>
          <cell r="D275">
            <v>30900540</v>
          </cell>
          <cell r="E275" t="str">
            <v>ДЕРЖАВНЕ ПIДПРИЄМСТВО "ДНIПРО-БУЗЬКИЙ МОРСЬКИЙ ТОРГОВЕЛЬНИЙ ПОРТ"</v>
          </cell>
          <cell r="F275">
            <v>6574.0845200000003</v>
          </cell>
          <cell r="G275">
            <v>6249.6949999999997</v>
          </cell>
          <cell r="H275">
            <v>8286.7720200000003</v>
          </cell>
          <cell r="I275">
            <v>8306.8525000000009</v>
          </cell>
          <cell r="J275">
            <v>2057.1574999999998</v>
          </cell>
          <cell r="K275">
            <v>0</v>
          </cell>
          <cell r="L275">
            <v>0</v>
          </cell>
          <cell r="M275">
            <v>256.99522000000002</v>
          </cell>
          <cell r="N275">
            <v>20.080490000000001</v>
          </cell>
        </row>
        <row r="276">
          <cell r="B276">
            <v>14</v>
          </cell>
          <cell r="C276" t="str">
            <v>МИКОЛАЇВСЬКА ОБЛАСТЬ</v>
          </cell>
          <cell r="D276">
            <v>31764816</v>
          </cell>
          <cell r="E276" t="str">
            <v>ТОВАРИСТВО З ОБМЕЖЕНОЮ ВIДПОВIДАЛЬНIСТЮ "ТЕХНОТОРГ-ДОН"</v>
          </cell>
          <cell r="F276">
            <v>3607.5313099999998</v>
          </cell>
          <cell r="G276">
            <v>4572.3802299999998</v>
          </cell>
          <cell r="H276">
            <v>8367.4824700000008</v>
          </cell>
          <cell r="I276">
            <v>7467.96958</v>
          </cell>
          <cell r="J276">
            <v>2895.5893500000002</v>
          </cell>
          <cell r="K276">
            <v>0</v>
          </cell>
          <cell r="L276">
            <v>0</v>
          </cell>
          <cell r="M276">
            <v>57.27563</v>
          </cell>
          <cell r="N276">
            <v>-900.49689000000001</v>
          </cell>
        </row>
        <row r="277">
          <cell r="B277">
            <v>14</v>
          </cell>
          <cell r="C277" t="str">
            <v>МИКОЛАЇВСЬКА ОБЛАСТЬ</v>
          </cell>
          <cell r="D277">
            <v>23624594</v>
          </cell>
          <cell r="E277" t="str">
            <v>ЗАКРИТЕ АКЦIОНЕРНЕ ТОВАРИСТВО "ЛАКТАЛIС-МИКОЛАЇВ"</v>
          </cell>
          <cell r="F277">
            <v>7761.1789900000003</v>
          </cell>
          <cell r="G277">
            <v>7203.9843899999996</v>
          </cell>
          <cell r="H277">
            <v>6946.7322000000004</v>
          </cell>
          <cell r="I277">
            <v>6659.9588400000002</v>
          </cell>
          <cell r="J277">
            <v>-544.02554999999995</v>
          </cell>
          <cell r="K277">
            <v>0</v>
          </cell>
          <cell r="L277">
            <v>0</v>
          </cell>
          <cell r="M277">
            <v>11.313330000000001</v>
          </cell>
          <cell r="N277">
            <v>11.313330000000001</v>
          </cell>
        </row>
        <row r="278">
          <cell r="B278">
            <v>14</v>
          </cell>
          <cell r="C278" t="str">
            <v>МИКОЛАЇВСЬКА ОБЛАСТЬ</v>
          </cell>
          <cell r="D278">
            <v>31821381</v>
          </cell>
          <cell r="E278" t="str">
            <v>ДЕРЖАВНЕ ПIДПРИЄМСТВО "НАУКОВО-ВИРОБНИЧИЙ КОМПЛЕКС ГАЗОТУРБОБУДУВАННЯ "ЗОРЯ" - "МАШПРОЕКТ"</v>
          </cell>
          <cell r="F278">
            <v>59747.725599999998</v>
          </cell>
          <cell r="G278">
            <v>50665.145100000002</v>
          </cell>
          <cell r="H278">
            <v>-3347.0682999999999</v>
          </cell>
          <cell r="I278">
            <v>6627.7020199999997</v>
          </cell>
          <cell r="J278">
            <v>-44037.442999999999</v>
          </cell>
          <cell r="K278">
            <v>0</v>
          </cell>
          <cell r="L278">
            <v>0</v>
          </cell>
          <cell r="M278">
            <v>13524.4341</v>
          </cell>
          <cell r="N278">
            <v>7901.4078</v>
          </cell>
        </row>
        <row r="279">
          <cell r="B279">
            <v>14</v>
          </cell>
          <cell r="C279" t="str">
            <v>МИКОЛАЇВСЬКА ОБЛАСТЬ</v>
          </cell>
          <cell r="D279">
            <v>413966</v>
          </cell>
          <cell r="E279" t="str">
            <v>ВIДКРИТЕ АКЦIОНЕРНЕ ТОВАРИСТВО "КОБЛЕВО"</v>
          </cell>
          <cell r="F279">
            <v>5389.5426200000002</v>
          </cell>
          <cell r="G279">
            <v>5440.4792299999999</v>
          </cell>
          <cell r="H279">
            <v>5577.2959499999997</v>
          </cell>
          <cell r="I279">
            <v>6357.6900999999998</v>
          </cell>
          <cell r="J279">
            <v>917.21087</v>
          </cell>
          <cell r="K279">
            <v>0</v>
          </cell>
          <cell r="L279">
            <v>0</v>
          </cell>
          <cell r="M279">
            <v>462.30013000000002</v>
          </cell>
          <cell r="N279">
            <v>275.35194000000001</v>
          </cell>
        </row>
        <row r="280">
          <cell r="B280">
            <v>14</v>
          </cell>
          <cell r="C280" t="str">
            <v>МИКОЛАЇВСЬКА ОБЛАСТЬ</v>
          </cell>
          <cell r="D280">
            <v>31159920</v>
          </cell>
          <cell r="E280" t="str">
            <v>ДОЧIРНЄ ПIДПРИЄМСТВО "МИКОЛАЇВСЬКИЙ ОБЛАВТОДОР" ВIДКРИТОГО АКЦIОНЕРНОГО ТОВАРИСТВА "ДЕРЖАВНА АКЦIОНЕРНА КОМПАНIЯ" АВТОМОБIЛЬНI ДОРОГИ УКРАЇНИ"</v>
          </cell>
          <cell r="F280">
            <v>2907.7649500000002</v>
          </cell>
          <cell r="G280">
            <v>3112.8831599999999</v>
          </cell>
          <cell r="H280">
            <v>6407.9202299999997</v>
          </cell>
          <cell r="I280">
            <v>6283.3458199999995</v>
          </cell>
          <cell r="J280">
            <v>3170.4626600000001</v>
          </cell>
          <cell r="K280">
            <v>0</v>
          </cell>
          <cell r="L280">
            <v>-21.569669999999999</v>
          </cell>
          <cell r="M280">
            <v>31.191780000000001</v>
          </cell>
          <cell r="N280">
            <v>-162.9675</v>
          </cell>
        </row>
        <row r="281">
          <cell r="B281">
            <v>14</v>
          </cell>
          <cell r="C281" t="str">
            <v>МИКОЛАЇВСЬКА ОБЛАСТЬ</v>
          </cell>
          <cell r="D281">
            <v>24779442</v>
          </cell>
          <cell r="E281" t="str">
            <v>МИКОЛАЇСЬКА ОБЛАСНА ДИРЕКЦIЯ АКЦIОНЕРНОГО ПОШТОВО-ПЕНСIЙНОГО БАНКУ "АВАЛЬ"</v>
          </cell>
          <cell r="F281">
            <v>507.16930000000002</v>
          </cell>
          <cell r="G281">
            <v>504.97451000000001</v>
          </cell>
          <cell r="H281">
            <v>6024.6675400000004</v>
          </cell>
          <cell r="I281">
            <v>6024.6553299999996</v>
          </cell>
          <cell r="J281">
            <v>5519.6808199999996</v>
          </cell>
          <cell r="K281">
            <v>0</v>
          </cell>
          <cell r="L281">
            <v>0</v>
          </cell>
          <cell r="M281">
            <v>1.0000000000000001E-5</v>
          </cell>
          <cell r="N281">
            <v>-1.221E-2</v>
          </cell>
        </row>
        <row r="282">
          <cell r="B282">
            <v>15</v>
          </cell>
          <cell r="C282" t="str">
            <v>ОДЕСЬКА ОБЛАСТЬ</v>
          </cell>
          <cell r="D282">
            <v>1071315</v>
          </cell>
          <cell r="E282" t="str">
            <v>ОДЕСЬКА ЗАЛIЗНИЦЯ</v>
          </cell>
          <cell r="F282">
            <v>368663.64600000001</v>
          </cell>
          <cell r="G282">
            <v>370444.16899999999</v>
          </cell>
          <cell r="H282">
            <v>256510.16800000001</v>
          </cell>
          <cell r="I282">
            <v>261259.524</v>
          </cell>
          <cell r="J282">
            <v>-109184.64</v>
          </cell>
          <cell r="K282">
            <v>0</v>
          </cell>
          <cell r="L282">
            <v>0</v>
          </cell>
          <cell r="M282">
            <v>6606.5698199999997</v>
          </cell>
          <cell r="N282">
            <v>4591.5091700000003</v>
          </cell>
        </row>
        <row r="283">
          <cell r="B283">
            <v>15</v>
          </cell>
          <cell r="C283" t="str">
            <v>ОДЕСЬКА ОБЛАСТЬ</v>
          </cell>
          <cell r="D283">
            <v>1125666</v>
          </cell>
          <cell r="E283" t="str">
            <v>ДЕРЖАВНЕ ПIДПРИЄМСТВО "ОДЕСЬКИЙ МОРСЬКИЙ ТОРГОВЕЛЬНИЙ ПОРТ"</v>
          </cell>
          <cell r="F283">
            <v>107429.829</v>
          </cell>
          <cell r="G283">
            <v>96712.087299999999</v>
          </cell>
          <cell r="H283">
            <v>153782.09599999999</v>
          </cell>
          <cell r="I283">
            <v>162180.39499999999</v>
          </cell>
          <cell r="J283">
            <v>65468.308100000002</v>
          </cell>
          <cell r="K283">
            <v>0</v>
          </cell>
          <cell r="L283">
            <v>0</v>
          </cell>
          <cell r="M283">
            <v>17461.107599999999</v>
          </cell>
          <cell r="N283">
            <v>8376.1820200000002</v>
          </cell>
        </row>
        <row r="284">
          <cell r="B284">
            <v>15</v>
          </cell>
          <cell r="C284" t="str">
            <v>ОДЕСЬКА ОБЛАСТЬ</v>
          </cell>
          <cell r="D284">
            <v>206539</v>
          </cell>
          <cell r="E284" t="str">
            <v>ВIДКРИТЕ АКЦIОНЕРНЕ ТОВАРИСТВО "ОДЕСЬКИЙ ПРИПОРТОВИЙ ЗАВОД"</v>
          </cell>
          <cell r="F284">
            <v>210362.89600000001</v>
          </cell>
          <cell r="G284">
            <v>218514.573</v>
          </cell>
          <cell r="H284">
            <v>60776.105100000001</v>
          </cell>
          <cell r="I284">
            <v>93314.130999999994</v>
          </cell>
          <cell r="J284">
            <v>-125200.44</v>
          </cell>
          <cell r="K284">
            <v>0</v>
          </cell>
          <cell r="L284">
            <v>0</v>
          </cell>
          <cell r="M284">
            <v>71723.725999999995</v>
          </cell>
          <cell r="N284">
            <v>32538.025900000001</v>
          </cell>
        </row>
        <row r="285">
          <cell r="B285">
            <v>15</v>
          </cell>
          <cell r="C285" t="str">
            <v>ОДЕСЬКА ОБЛАСТЬ</v>
          </cell>
          <cell r="D285">
            <v>4704790</v>
          </cell>
          <cell r="E285" t="str">
            <v>ДЕРЖАВНЕ ПIДПРИЄМСТВО "МОРСЬКИЙ ТОРГОВЕЛЬНИЙ ПОРТ "ЮЖНИЙ"</v>
          </cell>
          <cell r="F285">
            <v>103117.481</v>
          </cell>
          <cell r="G285">
            <v>77860.217099999994</v>
          </cell>
          <cell r="H285">
            <v>86205.630999999994</v>
          </cell>
          <cell r="I285">
            <v>86124.993300000002</v>
          </cell>
          <cell r="J285">
            <v>8264.7761599999994</v>
          </cell>
          <cell r="K285">
            <v>0</v>
          </cell>
          <cell r="L285">
            <v>0</v>
          </cell>
          <cell r="M285">
            <v>1314.7272399999999</v>
          </cell>
          <cell r="N285">
            <v>-152.86376999999999</v>
          </cell>
        </row>
        <row r="286">
          <cell r="B286">
            <v>15</v>
          </cell>
          <cell r="C286" t="str">
            <v>ОДЕСЬКА ОБЛАСТЬ</v>
          </cell>
          <cell r="D286">
            <v>31631092</v>
          </cell>
          <cell r="E286" t="str">
            <v>ЗАКРИТЕ АКЦIОНЕРНЕ ТОВАРИСТВО "ПЕРШИЙ ЛIКЕРО-ГОРIЛЧАНИЙ ЗАВОД"</v>
          </cell>
          <cell r="F286">
            <v>100191.208</v>
          </cell>
          <cell r="G286">
            <v>107382.12699999999</v>
          </cell>
          <cell r="H286">
            <v>50819.796300000002</v>
          </cell>
          <cell r="I286">
            <v>51009.737699999998</v>
          </cell>
          <cell r="J286">
            <v>-56372.389000000003</v>
          </cell>
          <cell r="K286">
            <v>0</v>
          </cell>
          <cell r="L286">
            <v>0</v>
          </cell>
          <cell r="M286">
            <v>16461.9807</v>
          </cell>
          <cell r="N286">
            <v>-449.96122000000003</v>
          </cell>
        </row>
        <row r="287">
          <cell r="B287">
            <v>15</v>
          </cell>
          <cell r="C287" t="str">
            <v>ОДЕСЬКА ОБЛАСТЬ</v>
          </cell>
          <cell r="D287">
            <v>25044056</v>
          </cell>
          <cell r="E287" t="str">
            <v>ФIЛIЯ ЗАКРИТОГО АКЦIОНЕРНОГО ТОВАРИСТВА "КИЇВСТАР ДЖ.ЕС.ЕМ." У МIСТI ОДЕСI</v>
          </cell>
          <cell r="F287">
            <v>23300.544000000002</v>
          </cell>
          <cell r="G287">
            <v>23241.044999999998</v>
          </cell>
          <cell r="H287">
            <v>47547.641000000003</v>
          </cell>
          <cell r="I287">
            <v>48195.298999999999</v>
          </cell>
          <cell r="J287">
            <v>24954.254000000001</v>
          </cell>
          <cell r="K287">
            <v>0</v>
          </cell>
          <cell r="L287">
            <v>0</v>
          </cell>
          <cell r="M287">
            <v>660.50766999999996</v>
          </cell>
          <cell r="N287">
            <v>570.48797999999999</v>
          </cell>
        </row>
        <row r="288">
          <cell r="B288">
            <v>15</v>
          </cell>
          <cell r="C288" t="str">
            <v>ОДЕСЬКА ОБЛАСТЬ</v>
          </cell>
          <cell r="D288">
            <v>31506059</v>
          </cell>
          <cell r="E288" t="str">
            <v>ДОЧIРНЄ ПIДПРИЄМСТВО "ГПК УКРАЇНА" КОМПАНIЇ "ГПК ГАМБУРГ ПОРТ КОНСАЛТIНГ ГМБХ" (ФРН)</v>
          </cell>
          <cell r="F288">
            <v>26328.312099999999</v>
          </cell>
          <cell r="G288">
            <v>26194.475999999999</v>
          </cell>
          <cell r="H288">
            <v>45623.132799999999</v>
          </cell>
          <cell r="I288">
            <v>45682.322800000002</v>
          </cell>
          <cell r="J288">
            <v>19487.846799999999</v>
          </cell>
          <cell r="K288">
            <v>0</v>
          </cell>
          <cell r="L288">
            <v>0</v>
          </cell>
          <cell r="M288">
            <v>1737.59187</v>
          </cell>
          <cell r="N288">
            <v>1712.1508899999999</v>
          </cell>
        </row>
        <row r="289">
          <cell r="B289">
            <v>15</v>
          </cell>
          <cell r="C289" t="str">
            <v>ОДЕСЬКА ОБЛАСТЬ</v>
          </cell>
          <cell r="D289">
            <v>1125672</v>
          </cell>
          <cell r="E289" t="str">
            <v>ДЕРЖАВНЕ ПIДПРИЄМСТВО "IЛЛIЧIВСЬКИЙ МОРСЬКИЙ ТОРГОВЕЛЬНИЙ ПОРТ"</v>
          </cell>
          <cell r="F289">
            <v>66911.250100000005</v>
          </cell>
          <cell r="G289">
            <v>59550.667999999998</v>
          </cell>
          <cell r="H289">
            <v>38257.079899999997</v>
          </cell>
          <cell r="I289">
            <v>44727.555500000002</v>
          </cell>
          <cell r="J289">
            <v>-14823.112999999999</v>
          </cell>
          <cell r="K289">
            <v>0</v>
          </cell>
          <cell r="L289">
            <v>0</v>
          </cell>
          <cell r="M289">
            <v>6393.6789699999999</v>
          </cell>
          <cell r="N289">
            <v>6379.0904799999998</v>
          </cell>
        </row>
        <row r="290">
          <cell r="B290">
            <v>15</v>
          </cell>
          <cell r="C290" t="str">
            <v>ОДЕСЬКА ОБЛАСТЬ</v>
          </cell>
          <cell r="D290">
            <v>20942626</v>
          </cell>
          <cell r="E290" t="str">
            <v>ТОВАРИСТВО З ОБМЕЖЕНОЮ ВIДПОВIДАЛЬНIСТЮ "ПРОМТОВАРНИЙ РИНОК"</v>
          </cell>
          <cell r="F290">
            <v>30504.503400000001</v>
          </cell>
          <cell r="G290">
            <v>30490.788</v>
          </cell>
          <cell r="H290">
            <v>36144.446900000003</v>
          </cell>
          <cell r="I290">
            <v>38064.9058</v>
          </cell>
          <cell r="J290">
            <v>7574.1177900000002</v>
          </cell>
          <cell r="K290">
            <v>0.34</v>
          </cell>
          <cell r="L290">
            <v>-9.6592900000000004</v>
          </cell>
          <cell r="M290">
            <v>2157.7670199999998</v>
          </cell>
          <cell r="N290">
            <v>1910.7777900000001</v>
          </cell>
        </row>
        <row r="291">
          <cell r="B291">
            <v>15</v>
          </cell>
          <cell r="C291" t="str">
            <v>ОДЕСЬКА ОБЛАСТЬ</v>
          </cell>
          <cell r="D291">
            <v>24532888</v>
          </cell>
          <cell r="E291" t="str">
            <v>ПIВДЕННЕ ТЕРИТОРIАЛЬНЕ УПРАВЛIННЯ-ВIДОКРЕМЛЕНИЙ ПIДРОЗДIЛ ЗАКРИТОГО АКЦIОНЕРНОГО ТОВАРИСТВА "УКРАЇНСЬКИЙ МОБIЛЬНИЙ ЗВ'ЯЗОК"</v>
          </cell>
          <cell r="F291">
            <v>36971.93</v>
          </cell>
          <cell r="G291">
            <v>36971.93</v>
          </cell>
          <cell r="H291">
            <v>32230.903999999999</v>
          </cell>
          <cell r="I291">
            <v>32230.903999999999</v>
          </cell>
          <cell r="J291">
            <v>-4741.0259999999998</v>
          </cell>
          <cell r="K291">
            <v>0</v>
          </cell>
          <cell r="L291">
            <v>0</v>
          </cell>
          <cell r="M291">
            <v>1.4630000000000001E-2</v>
          </cell>
          <cell r="N291">
            <v>0</v>
          </cell>
        </row>
        <row r="292">
          <cell r="B292">
            <v>15</v>
          </cell>
          <cell r="C292" t="str">
            <v>ОДЕСЬКА ОБЛАСТЬ</v>
          </cell>
          <cell r="D292">
            <v>412056</v>
          </cell>
          <cell r="E292" t="str">
            <v>ЗАКРИТЕ АКЦIОНЕРНЕ ТОВАРИСТВО "ОДЕСЬКИЙ КОНЬЯЧНИЙ ЗАВОД"</v>
          </cell>
          <cell r="F292">
            <v>37950.750200000002</v>
          </cell>
          <cell r="G292">
            <v>31454.564600000002</v>
          </cell>
          <cell r="H292">
            <v>34952.322899999999</v>
          </cell>
          <cell r="I292">
            <v>31695.333999999999</v>
          </cell>
          <cell r="J292">
            <v>240.76939999999999</v>
          </cell>
          <cell r="K292">
            <v>0</v>
          </cell>
          <cell r="L292">
            <v>0</v>
          </cell>
          <cell r="M292">
            <v>4346.5982999999997</v>
          </cell>
          <cell r="N292">
            <v>-4410.8145999999997</v>
          </cell>
        </row>
        <row r="293">
          <cell r="B293">
            <v>15</v>
          </cell>
          <cell r="C293" t="str">
            <v>ОДЕСЬКА ОБЛАСТЬ</v>
          </cell>
          <cell r="D293">
            <v>393312379</v>
          </cell>
          <cell r="E293" t="str">
            <v>ДСД №435-О ВIД 22.06.05</v>
          </cell>
          <cell r="F293">
            <v>13924.082200000001</v>
          </cell>
          <cell r="G293">
            <v>13975.653399999999</v>
          </cell>
          <cell r="H293">
            <v>31581.248100000001</v>
          </cell>
          <cell r="I293">
            <v>31570.282200000001</v>
          </cell>
          <cell r="J293">
            <v>17594.628799999999</v>
          </cell>
          <cell r="K293">
            <v>0</v>
          </cell>
          <cell r="L293">
            <v>0</v>
          </cell>
          <cell r="M293">
            <v>40.608559999999997</v>
          </cell>
          <cell r="N293">
            <v>-10.965960000000001</v>
          </cell>
        </row>
        <row r="294">
          <cell r="B294">
            <v>15</v>
          </cell>
          <cell r="C294" t="str">
            <v>ОДЕСЬКА ОБЛАСТЬ</v>
          </cell>
          <cell r="D294">
            <v>26302595</v>
          </cell>
          <cell r="E294" t="str">
            <v>ПРЕДСТАВНИЦТВО ПО УПРАВЛIННЮ КОМУНАЛЬНОЮ ВЛАСНIСТЮ ОДЕСЬКОЇ МIСЬКОЇ РАДИ</v>
          </cell>
          <cell r="F294">
            <v>17240.760699999999</v>
          </cell>
          <cell r="G294">
            <v>17307.554100000001</v>
          </cell>
          <cell r="H294">
            <v>27336.345399999998</v>
          </cell>
          <cell r="I294">
            <v>29738.877</v>
          </cell>
          <cell r="J294">
            <v>12431.322899999999</v>
          </cell>
          <cell r="K294">
            <v>0</v>
          </cell>
          <cell r="L294">
            <v>0</v>
          </cell>
          <cell r="M294">
            <v>3402.75045</v>
          </cell>
          <cell r="N294">
            <v>2402.5316200000002</v>
          </cell>
        </row>
        <row r="295">
          <cell r="B295">
            <v>15</v>
          </cell>
          <cell r="C295" t="str">
            <v>ОДЕСЬКА ОБЛАСТЬ</v>
          </cell>
          <cell r="D295">
            <v>22489645</v>
          </cell>
          <cell r="E295" t="str">
            <v>ГОСПРОЗРАХУНКОВИЙ ПIДРОЗДIЛ "IЛЛIЧIВСЬКИЙ ЗАВОД АВТОМОБIЛЬНИХ АГРЕГАТIВ" ЗАКРИТОГО АКЦIОНЕРНОГО ТОВАРИСТВА З IНОЗЕМНОЮ IНВЕСТИЦIЄЮ "ЗАПОРIЗЬКИЙ АВТ</v>
          </cell>
          <cell r="F295">
            <v>14198.3038</v>
          </cell>
          <cell r="G295">
            <v>14198.623799999999</v>
          </cell>
          <cell r="H295">
            <v>20912.879099999998</v>
          </cell>
          <cell r="I295">
            <v>23599.176100000001</v>
          </cell>
          <cell r="J295">
            <v>9400.5523099999991</v>
          </cell>
          <cell r="K295">
            <v>0</v>
          </cell>
          <cell r="L295">
            <v>0</v>
          </cell>
          <cell r="M295">
            <v>2686.68588</v>
          </cell>
          <cell r="N295">
            <v>2686.2970500000001</v>
          </cell>
        </row>
        <row r="296">
          <cell r="B296">
            <v>15</v>
          </cell>
          <cell r="C296" t="str">
            <v>ОДЕСЬКА ОБЛАСТЬ</v>
          </cell>
          <cell r="D296">
            <v>131713</v>
          </cell>
          <cell r="E296" t="str">
            <v>ВIДКРИТЕ АКЦIОНЕРНЕ ТОВАРИСТВО "ЕНЕРГОПОСТАЧАЛЬНА КОМПАНIЯ ОДЕСАОБЛЕНЕРГО"</v>
          </cell>
          <cell r="F296">
            <v>2044.33665</v>
          </cell>
          <cell r="G296">
            <v>1130.9175700000001</v>
          </cell>
          <cell r="H296">
            <v>19307.731100000001</v>
          </cell>
          <cell r="I296">
            <v>18050.5301</v>
          </cell>
          <cell r="J296">
            <v>16919.6126</v>
          </cell>
          <cell r="K296">
            <v>0</v>
          </cell>
          <cell r="L296">
            <v>0</v>
          </cell>
          <cell r="M296">
            <v>1117.0251599999999</v>
          </cell>
          <cell r="N296">
            <v>-1257.376</v>
          </cell>
        </row>
        <row r="297">
          <cell r="B297">
            <v>15</v>
          </cell>
          <cell r="C297" t="str">
            <v>ОДЕСЬКА ОБЛАСТЬ</v>
          </cell>
          <cell r="D297">
            <v>1125815</v>
          </cell>
          <cell r="E297" t="str">
            <v>ДЕРЖАВНЕ ПIДПРИЄМСТВО "IЗМАЇЛЬСЬКИЙ МОРСЬКИЙ ТОРГОВЕЛЬНИЙ ПОРТ"</v>
          </cell>
          <cell r="F297">
            <v>10687.662700000001</v>
          </cell>
          <cell r="G297">
            <v>8775.0959299999995</v>
          </cell>
          <cell r="H297">
            <v>16162.315500000001</v>
          </cell>
          <cell r="I297">
            <v>17445.1149</v>
          </cell>
          <cell r="J297">
            <v>8670.0189900000005</v>
          </cell>
          <cell r="K297">
            <v>0</v>
          </cell>
          <cell r="L297">
            <v>0</v>
          </cell>
          <cell r="M297">
            <v>1387.2835600000001</v>
          </cell>
          <cell r="N297">
            <v>1271.3184100000001</v>
          </cell>
        </row>
        <row r="298">
          <cell r="B298">
            <v>15</v>
          </cell>
          <cell r="C298" t="str">
            <v>ОДЕСЬКА ОБЛАСТЬ</v>
          </cell>
          <cell r="D298">
            <v>3351208</v>
          </cell>
          <cell r="E298" t="str">
            <v>ВIДКРИТЕ АКЦIОНЕРНЕ ТОВАРИСТВО ПО ГАЗОПОСТАЧАННЮ ТА ГАЗИФIКАЦII "ОДЕСАГАЗ"</v>
          </cell>
          <cell r="F298">
            <v>13783.770399999999</v>
          </cell>
          <cell r="G298">
            <v>12206.687900000001</v>
          </cell>
          <cell r="H298">
            <v>15231.531199999999</v>
          </cell>
          <cell r="I298">
            <v>17427.768700000001</v>
          </cell>
          <cell r="J298">
            <v>5221.08079</v>
          </cell>
          <cell r="K298">
            <v>0</v>
          </cell>
          <cell r="L298">
            <v>0</v>
          </cell>
          <cell r="M298">
            <v>2849.65443</v>
          </cell>
          <cell r="N298">
            <v>2196.2374500000001</v>
          </cell>
        </row>
        <row r="299">
          <cell r="B299">
            <v>15</v>
          </cell>
          <cell r="C299" t="str">
            <v>ОДЕСЬКА ОБЛАСТЬ</v>
          </cell>
          <cell r="D299">
            <v>5758730</v>
          </cell>
          <cell r="E299" t="str">
            <v>ВIДКРИТЕ АКЦIОНЕРНЕ ТОВАРИСТВО "ОДЕСЬКИЙ КАБЕЛЬНИЙ ЗАВОД "ОДЕСКАБЕЛЬ""</v>
          </cell>
          <cell r="F299">
            <v>28977.944</v>
          </cell>
          <cell r="G299">
            <v>17750.018800000002</v>
          </cell>
          <cell r="H299">
            <v>11880.0389</v>
          </cell>
          <cell r="I299">
            <v>16655.881799999999</v>
          </cell>
          <cell r="J299">
            <v>-1094.1370999999999</v>
          </cell>
          <cell r="K299">
            <v>0</v>
          </cell>
          <cell r="L299">
            <v>0</v>
          </cell>
          <cell r="M299">
            <v>4204.7392</v>
          </cell>
          <cell r="N299">
            <v>4159.8240599999999</v>
          </cell>
        </row>
        <row r="300">
          <cell r="B300">
            <v>15</v>
          </cell>
          <cell r="C300" t="str">
            <v>ОДЕСЬКА ОБЛАСТЬ</v>
          </cell>
          <cell r="D300">
            <v>14367709</v>
          </cell>
          <cell r="E300" t="str">
            <v>IНОЗЕМНЕ ПIДПРИЄМСТВО "СЖС УКРАЇНА"</v>
          </cell>
          <cell r="F300">
            <v>9223.2291999999998</v>
          </cell>
          <cell r="G300">
            <v>9145.6112499999999</v>
          </cell>
          <cell r="H300">
            <v>13110.3734</v>
          </cell>
          <cell r="I300">
            <v>13451.7505</v>
          </cell>
          <cell r="J300">
            <v>4306.1392599999999</v>
          </cell>
          <cell r="K300">
            <v>0</v>
          </cell>
          <cell r="L300">
            <v>0</v>
          </cell>
          <cell r="M300">
            <v>1008.05906</v>
          </cell>
          <cell r="N300">
            <v>341.37707999999998</v>
          </cell>
        </row>
        <row r="301">
          <cell r="B301">
            <v>15</v>
          </cell>
          <cell r="C301" t="str">
            <v>ОДЕСЬКА ОБЛАСТЬ</v>
          </cell>
          <cell r="D301">
            <v>375663639</v>
          </cell>
          <cell r="E301" t="str">
            <v>ДОГОВIР КД-2245 ПРО СУМIСНУ ДIЯЛЬНIСТЬ В ОДЕСЬКОМУ МОРСЬКОМУ ТОРГIВЕЛЬНОМУ ПОРТУ</v>
          </cell>
          <cell r="F301">
            <v>12352.281000000001</v>
          </cell>
          <cell r="G301">
            <v>12414.85</v>
          </cell>
          <cell r="H301">
            <v>13166.437</v>
          </cell>
          <cell r="I301">
            <v>13409.3151</v>
          </cell>
          <cell r="J301">
            <v>994.46510000000001</v>
          </cell>
          <cell r="K301">
            <v>0</v>
          </cell>
          <cell r="L301">
            <v>0</v>
          </cell>
          <cell r="M301">
            <v>243.2551</v>
          </cell>
          <cell r="N301">
            <v>7.1051000000000002</v>
          </cell>
        </row>
        <row r="302">
          <cell r="B302">
            <v>16</v>
          </cell>
          <cell r="C302" t="str">
            <v>ПОЛТАВСЬКА ОБЛАСТЬ</v>
          </cell>
          <cell r="D302">
            <v>14372142</v>
          </cell>
          <cell r="E302" t="str">
            <v>ЗАКРИТЕ АКЦIОНЕРНЕ ТОВАРИСТВО "ДЖЕЙ ТI IНТЕРНЕШНЛ УКРАЇНА"</v>
          </cell>
          <cell r="F302">
            <v>266618.10499999998</v>
          </cell>
          <cell r="G302">
            <v>272047.33100000001</v>
          </cell>
          <cell r="H302">
            <v>340117.83399999997</v>
          </cell>
          <cell r="I302">
            <v>335057.67700000003</v>
          </cell>
          <cell r="J302">
            <v>63010.346400000002</v>
          </cell>
          <cell r="K302">
            <v>0</v>
          </cell>
          <cell r="L302">
            <v>0</v>
          </cell>
          <cell r="M302">
            <v>94.29213</v>
          </cell>
          <cell r="N302">
            <v>-5310.1562000000004</v>
          </cell>
        </row>
        <row r="303">
          <cell r="B303">
            <v>16</v>
          </cell>
          <cell r="C303" t="str">
            <v>ПОЛТАВСЬКА ОБЛАСТЬ</v>
          </cell>
          <cell r="D303">
            <v>152307</v>
          </cell>
          <cell r="E303" t="str">
            <v>ЗАКРИТЕ АКЦIОНЕРНЕ ТОВАРИСТВО ТРАНСНАЦIОНАЛЬНА ФIНАНСОВО-ПРОМИСЛОВА НАФТОВА КОМПАНIЯ "УКРТАТНАФТА"</v>
          </cell>
          <cell r="F303">
            <v>510547.93</v>
          </cell>
          <cell r="G303">
            <v>666084.68400000001</v>
          </cell>
          <cell r="H303">
            <v>218415.77299999999</v>
          </cell>
          <cell r="I303">
            <v>319209.8</v>
          </cell>
          <cell r="J303">
            <v>-346874.88</v>
          </cell>
          <cell r="K303">
            <v>0</v>
          </cell>
          <cell r="L303">
            <v>0</v>
          </cell>
          <cell r="M303">
            <v>273725.58299999998</v>
          </cell>
          <cell r="N303">
            <v>100764.808</v>
          </cell>
        </row>
        <row r="304">
          <cell r="B304">
            <v>16</v>
          </cell>
          <cell r="C304" t="str">
            <v>ПОЛТАВСЬКА ОБЛАСТЬ</v>
          </cell>
          <cell r="D304">
            <v>20041662</v>
          </cell>
          <cell r="E304" t="str">
            <v>СПIЛЬНЕ ПIДПРИЄМСТВО "ПОЛТАВСЬКА ГАЗОНАФТОВА КОМПАНIЯ"</v>
          </cell>
          <cell r="F304">
            <v>118502.817</v>
          </cell>
          <cell r="G304">
            <v>116817.923</v>
          </cell>
          <cell r="H304">
            <v>223676.69899999999</v>
          </cell>
          <cell r="I304">
            <v>233282.35</v>
          </cell>
          <cell r="J304">
            <v>116464.427</v>
          </cell>
          <cell r="K304">
            <v>0</v>
          </cell>
          <cell r="L304">
            <v>0</v>
          </cell>
          <cell r="M304">
            <v>12418.097299999999</v>
          </cell>
          <cell r="N304">
            <v>9605.3104800000001</v>
          </cell>
        </row>
        <row r="305">
          <cell r="B305">
            <v>16</v>
          </cell>
          <cell r="C305" t="str">
            <v>ПОЛТАВСЬКА ОБЛАСТЬ</v>
          </cell>
          <cell r="D305">
            <v>153100</v>
          </cell>
          <cell r="E305" t="str">
            <v>ФIЛIЯ ДОЧIРНЬОЇ КОМПАНIЇ "УКРГАЗВИДОБУВАННЯ" НАК "НАФТОГАЗ УКРАЇНИ" ГАЗОПРОМИСЛОВЕ УПРАВЛIННЯ "ПОЛТАВАГАЗВИДОБУВАННЯ"</v>
          </cell>
          <cell r="F305">
            <v>185574.85399999999</v>
          </cell>
          <cell r="G305">
            <v>210751.37899999999</v>
          </cell>
          <cell r="H305">
            <v>112143.13</v>
          </cell>
          <cell r="I305">
            <v>172658.823</v>
          </cell>
          <cell r="J305">
            <v>-38092.555999999997</v>
          </cell>
          <cell r="K305">
            <v>0</v>
          </cell>
          <cell r="L305">
            <v>-100118.43</v>
          </cell>
          <cell r="M305">
            <v>0.24238999999999999</v>
          </cell>
          <cell r="N305">
            <v>-210.35373999999999</v>
          </cell>
        </row>
        <row r="306">
          <cell r="B306">
            <v>16</v>
          </cell>
          <cell r="C306" t="str">
            <v>ПОЛТАВСЬКА ОБЛАСТЬ</v>
          </cell>
          <cell r="D306">
            <v>23555692</v>
          </cell>
          <cell r="E306" t="str">
            <v>ТОВАРИСТВО З ОБМЕЖЕНОЮ ВIДПОВIДАЛЬНIСТЮ "КРЕМЕНЧУЦЬКИЙ АВТОСКЛАДАЛЬНИЙ ЗАВОД"</v>
          </cell>
          <cell r="F306">
            <v>13452.081700000001</v>
          </cell>
          <cell r="G306">
            <v>9869.0250300000007</v>
          </cell>
          <cell r="H306">
            <v>59482.096100000002</v>
          </cell>
          <cell r="I306">
            <v>60748.200599999996</v>
          </cell>
          <cell r="J306">
            <v>50879.175600000002</v>
          </cell>
          <cell r="K306">
            <v>0</v>
          </cell>
          <cell r="L306">
            <v>0</v>
          </cell>
          <cell r="M306">
            <v>1710.31837</v>
          </cell>
          <cell r="N306">
            <v>1282.8966399999999</v>
          </cell>
        </row>
        <row r="307">
          <cell r="B307">
            <v>16</v>
          </cell>
          <cell r="C307" t="str">
            <v>ПОЛТАВСЬКА ОБЛАСТЬ</v>
          </cell>
          <cell r="D307">
            <v>22525915</v>
          </cell>
          <cell r="E307" t="str">
            <v>НАФТОГАЗОВИДОБУВНЕ УПРАВЛIННЯ "ПОЛТАВАНАФТОГАЗ" ВIДКРИТОГО АКЦIОНЕРНОГО ТОВАРИСТВА "УКРНАФТА"</v>
          </cell>
          <cell r="F307">
            <v>135179.63200000001</v>
          </cell>
          <cell r="G307">
            <v>124313.913</v>
          </cell>
          <cell r="H307">
            <v>37329.782800000001</v>
          </cell>
          <cell r="I307">
            <v>46289.480900000002</v>
          </cell>
          <cell r="J307">
            <v>-78024.432000000001</v>
          </cell>
          <cell r="K307">
            <v>0</v>
          </cell>
          <cell r="L307">
            <v>-5831.7794999999996</v>
          </cell>
          <cell r="M307">
            <v>6396.27448</v>
          </cell>
          <cell r="N307">
            <v>3127.8166099999999</v>
          </cell>
        </row>
        <row r="308">
          <cell r="B308">
            <v>16</v>
          </cell>
          <cell r="C308" t="str">
            <v>ПОЛТАВСЬКА ОБЛАСТЬ</v>
          </cell>
          <cell r="D308">
            <v>131819</v>
          </cell>
          <cell r="E308" t="str">
            <v>ВIДКРИТЕ АКЦIОНЕРНЕ ТОВАРИСТВО "ПОЛТАВАОБЛЕНЕРГО"</v>
          </cell>
          <cell r="F308">
            <v>71340.259000000005</v>
          </cell>
          <cell r="G308">
            <v>72514.449800000002</v>
          </cell>
          <cell r="H308">
            <v>43737.009400000003</v>
          </cell>
          <cell r="I308">
            <v>43491.990400000002</v>
          </cell>
          <cell r="J308">
            <v>-29022.458999999999</v>
          </cell>
          <cell r="K308">
            <v>0</v>
          </cell>
          <cell r="L308">
            <v>0</v>
          </cell>
          <cell r="M308">
            <v>753.24825999999996</v>
          </cell>
          <cell r="N308">
            <v>-245.01894999999999</v>
          </cell>
        </row>
        <row r="309">
          <cell r="B309">
            <v>16</v>
          </cell>
          <cell r="C309" t="str">
            <v>ПОЛТАВСЬКА ОБЛАСТЬ</v>
          </cell>
          <cell r="D309">
            <v>403739512</v>
          </cell>
          <cell r="E309" t="str">
            <v>ДОГОВIР N 410/95 ВIД 14.09.95 ПРО СПIЛЬНУ ДIЯЛЬНIСТЬ МIЖ НГВУ "ПОЛТАВАНАФТОГАЗ" I КОМПАНIЄЮ "КАРПАТСКI ПЕТРОЛЕУМ КОРПОРЕЙШН"</v>
          </cell>
          <cell r="F309">
            <v>20799.209200000001</v>
          </cell>
          <cell r="G309">
            <v>20336.2932</v>
          </cell>
          <cell r="H309">
            <v>31692.338599999999</v>
          </cell>
          <cell r="I309">
            <v>34102.513899999998</v>
          </cell>
          <cell r="J309">
            <v>13766.2207</v>
          </cell>
          <cell r="K309">
            <v>0</v>
          </cell>
          <cell r="L309">
            <v>0</v>
          </cell>
          <cell r="M309">
            <v>3040.53332</v>
          </cell>
          <cell r="N309">
            <v>2410.1753199999998</v>
          </cell>
        </row>
        <row r="310">
          <cell r="B310">
            <v>16</v>
          </cell>
          <cell r="C310" t="str">
            <v>ПОЛТАВСЬКА ОБЛАСТЬ</v>
          </cell>
          <cell r="D310">
            <v>30941194</v>
          </cell>
          <cell r="E310" t="str">
            <v>ЗАКРИТЕ АКЦIОНЕРНЕ ТОВАРИСТВО "КРЕМЕНЧУЦЬКИЙ ЛIКЕРО-ГОРIЛЧАНИЙ ЗАВОД"</v>
          </cell>
          <cell r="F310">
            <v>7094.3462600000003</v>
          </cell>
          <cell r="G310">
            <v>16740.385999999999</v>
          </cell>
          <cell r="H310">
            <v>31396.5141</v>
          </cell>
          <cell r="I310">
            <v>33346.316800000001</v>
          </cell>
          <cell r="J310">
            <v>16605.930799999998</v>
          </cell>
          <cell r="K310">
            <v>0</v>
          </cell>
          <cell r="L310">
            <v>0</v>
          </cell>
          <cell r="M310">
            <v>9340.2695500000009</v>
          </cell>
          <cell r="N310">
            <v>1449.80268</v>
          </cell>
        </row>
        <row r="311">
          <cell r="B311">
            <v>16</v>
          </cell>
          <cell r="C311" t="str">
            <v>ПОЛТАВСЬКА ОБЛАСТЬ</v>
          </cell>
          <cell r="D311">
            <v>403739509</v>
          </cell>
          <cell r="E311" t="str">
            <v>ДОГОВIР N 999/97 ВIД 24.12.97 ПРО СПIЛЬНУ IНВЕСТИЦIЙНУ ДIЯЛЬНIСТЬ МIЖ НГВУ "ПОЛТАВАНАФТОГАЗ" I КОМПАНIЄЮ "МОМЕНТУМ ЕНТЕРПРАЙЗИС (IСТЕРН ЮРОП) ЛТД"</v>
          </cell>
          <cell r="F311">
            <v>17357.828300000001</v>
          </cell>
          <cell r="G311">
            <v>17038.993699999999</v>
          </cell>
          <cell r="H311">
            <v>18261.4054</v>
          </cell>
          <cell r="I311">
            <v>20390.374899999999</v>
          </cell>
          <cell r="J311">
            <v>3351.3811700000001</v>
          </cell>
          <cell r="K311">
            <v>0</v>
          </cell>
          <cell r="L311">
            <v>0</v>
          </cell>
          <cell r="M311">
            <v>2384.8086499999999</v>
          </cell>
          <cell r="N311">
            <v>2128.96949</v>
          </cell>
        </row>
        <row r="312">
          <cell r="B312">
            <v>16</v>
          </cell>
          <cell r="C312" t="str">
            <v>ПОЛТАВСЬКА ОБЛАСТЬ</v>
          </cell>
          <cell r="D312">
            <v>403744735</v>
          </cell>
          <cell r="E312" t="str">
            <v>ДОГОВIР №35/809-СД ПРО СПIЛЬНУ IНВЕСТИЦIЙНУ ДIЯЛЬНIСТЬ ВIД 27.07.2004Р. МIЖ ВАТ "УКРНАФТА" ТА ПРИВАТНОЮ КОМПАНIЄЮ "РЕГАЛ ПЕТРОЛЕУМ КОРПОРЕЙШИ ЛIМIТЕД</v>
          </cell>
          <cell r="F312">
            <v>19732.2768</v>
          </cell>
          <cell r="G312">
            <v>20019.286199999999</v>
          </cell>
          <cell r="H312">
            <v>14834.6093</v>
          </cell>
          <cell r="I312">
            <v>16343.397199999999</v>
          </cell>
          <cell r="J312">
            <v>-3675.8890999999999</v>
          </cell>
          <cell r="K312">
            <v>0</v>
          </cell>
          <cell r="L312">
            <v>0</v>
          </cell>
          <cell r="M312">
            <v>1795.79728</v>
          </cell>
          <cell r="N312">
            <v>1508.78783</v>
          </cell>
        </row>
        <row r="313">
          <cell r="B313">
            <v>16</v>
          </cell>
          <cell r="C313" t="str">
            <v>ПОЛТАВСЬКА ОБЛАСТЬ</v>
          </cell>
          <cell r="D313">
            <v>403742858</v>
          </cell>
          <cell r="E313" t="str">
            <v>ДОГОВIР N 1-Д21/008/2000 ПРО СПIЛЬНУ IНВЕСТИЦIЙНУ ТА ВИРОБНИЧУ ДIЯЛЬНIСТЬ МIЖ ДП "ПОЛТАВНАФТОГАЗГЕОЛОГIЯ" ТА ЗАТ "ДЕВОН"</v>
          </cell>
          <cell r="F313">
            <v>9481.9087999999992</v>
          </cell>
          <cell r="G313">
            <v>9246.8537300000007</v>
          </cell>
          <cell r="H313">
            <v>15009.008400000001</v>
          </cell>
          <cell r="I313">
            <v>15372.733700000001</v>
          </cell>
          <cell r="J313">
            <v>6125.8799200000003</v>
          </cell>
          <cell r="K313">
            <v>0</v>
          </cell>
          <cell r="L313">
            <v>0</v>
          </cell>
          <cell r="M313">
            <v>1416.9473</v>
          </cell>
          <cell r="N313">
            <v>352.98090999999999</v>
          </cell>
        </row>
        <row r="314">
          <cell r="B314">
            <v>16</v>
          </cell>
          <cell r="C314" t="str">
            <v>ПОЛТАВСЬКА ОБЛАСТЬ</v>
          </cell>
          <cell r="D314">
            <v>1431630</v>
          </cell>
          <cell r="E314" t="str">
            <v>ДОЧIРНЄ ПIДПРИЄМСТВО НАЦIОНАЛЬНОЇ АКЦIОНЕРНОЇ КОМПАНIЇ "НАДРА УКРАЇНИ" "ПОЛТАВНАФТОГАЗГЕОЛОГIЯ"</v>
          </cell>
          <cell r="F314">
            <v>8921.8465199999991</v>
          </cell>
          <cell r="G314">
            <v>7878.9768800000002</v>
          </cell>
          <cell r="H314">
            <v>12271.8567</v>
          </cell>
          <cell r="I314">
            <v>14499.665199999999</v>
          </cell>
          <cell r="J314">
            <v>6620.6882800000003</v>
          </cell>
          <cell r="K314">
            <v>0</v>
          </cell>
          <cell r="L314">
            <v>-2363.6657</v>
          </cell>
          <cell r="M314">
            <v>913.93388000000004</v>
          </cell>
          <cell r="N314">
            <v>913.79782</v>
          </cell>
        </row>
        <row r="315">
          <cell r="B315">
            <v>16</v>
          </cell>
          <cell r="C315" t="str">
            <v>ПОЛТАВСЬКА ОБЛАСТЬ</v>
          </cell>
          <cell r="D315">
            <v>25165618</v>
          </cell>
          <cell r="E315" t="str">
            <v>"ХОРОЛЬСЬКИЙ МОЛОКОКОНСЕРВНИЙ КОМБIНАТ ДИТЯЧИХ ПРОДУКТIВ"</v>
          </cell>
          <cell r="F315">
            <v>629.06110000000001</v>
          </cell>
          <cell r="G315">
            <v>797.45916999999997</v>
          </cell>
          <cell r="H315">
            <v>12743.662200000001</v>
          </cell>
          <cell r="I315">
            <v>12616.9252</v>
          </cell>
          <cell r="J315">
            <v>11819.466</v>
          </cell>
          <cell r="K315">
            <v>0</v>
          </cell>
          <cell r="L315">
            <v>0</v>
          </cell>
          <cell r="M315">
            <v>42.934559999999998</v>
          </cell>
          <cell r="N315">
            <v>-126.73699000000001</v>
          </cell>
        </row>
        <row r="316">
          <cell r="B316">
            <v>16</v>
          </cell>
          <cell r="C316" t="str">
            <v>ПОЛТАВСЬКА ОБЛАСТЬ</v>
          </cell>
          <cell r="D316">
            <v>32174761</v>
          </cell>
          <cell r="E316" t="str">
            <v>ЗАКРИТЕ АКЦIОНЕРНЕ ТОВАРИСТВО "ПОЛТАВСЬКИЙ ЛIКЕРО-ГОРIЛЧАНИЙ ЗАВОД"</v>
          </cell>
          <cell r="F316">
            <v>10947.8202</v>
          </cell>
          <cell r="G316">
            <v>11095.911099999999</v>
          </cell>
          <cell r="H316">
            <v>10963.3912</v>
          </cell>
          <cell r="I316">
            <v>12362.242700000001</v>
          </cell>
          <cell r="J316">
            <v>1266.3316500000001</v>
          </cell>
          <cell r="K316">
            <v>0</v>
          </cell>
          <cell r="L316">
            <v>0</v>
          </cell>
          <cell r="M316">
            <v>1093.83942</v>
          </cell>
          <cell r="N316">
            <v>893.56164000000001</v>
          </cell>
        </row>
        <row r="317">
          <cell r="B317">
            <v>16</v>
          </cell>
          <cell r="C317" t="str">
            <v>ПОЛТАВСЬКА ОБЛАСТЬ</v>
          </cell>
          <cell r="D317">
            <v>3351912</v>
          </cell>
          <cell r="E317" t="str">
            <v>ВIДКРИТЕ АКЦIОНЕРНЕ ТОВАРИСТВО ПО ГАЗОПОСТАЧАННЮ ТА ГАЗИФIКАЦIЇ "ПОЛТАВАГАЗ"</v>
          </cell>
          <cell r="F317">
            <v>7004.6523900000002</v>
          </cell>
          <cell r="G317">
            <v>5848.7126099999996</v>
          </cell>
          <cell r="H317">
            <v>7383.5236100000002</v>
          </cell>
          <cell r="I317">
            <v>9611.5220399999998</v>
          </cell>
          <cell r="J317">
            <v>3762.8094299999998</v>
          </cell>
          <cell r="K317">
            <v>0</v>
          </cell>
          <cell r="L317">
            <v>-1232.7731000000001</v>
          </cell>
          <cell r="M317">
            <v>966.55748000000006</v>
          </cell>
          <cell r="N317">
            <v>951.28709000000003</v>
          </cell>
        </row>
        <row r="318">
          <cell r="B318">
            <v>16</v>
          </cell>
          <cell r="C318" t="str">
            <v>ПОЛТАВСЬКА ОБЛАСТЬ</v>
          </cell>
          <cell r="D318">
            <v>32017261</v>
          </cell>
          <cell r="E318" t="str">
            <v>ДОЧIРНЄ ПIДПРИЄМСТВО "ПОЛТАВСЬКИЙ ОБЛАВТОДОР" ВIДКРИТОГО АКЦIОНЕРНОГО ТОВАРИСТВА "ДЕРЖАВНА АКЦIОНЕРНА КОМПАНIЯ "АВТОМОБIЛЬНI ДОРОГИ УКРАЇНИ"</v>
          </cell>
          <cell r="F318">
            <v>5681.8145299999996</v>
          </cell>
          <cell r="G318">
            <v>5964.5435299999999</v>
          </cell>
          <cell r="H318">
            <v>8637.5376799999995</v>
          </cell>
          <cell r="I318">
            <v>9286.0446699999993</v>
          </cell>
          <cell r="J318">
            <v>3321.5011399999999</v>
          </cell>
          <cell r="K318">
            <v>0</v>
          </cell>
          <cell r="L318">
            <v>0</v>
          </cell>
          <cell r="M318">
            <v>966.83651999999995</v>
          </cell>
          <cell r="N318">
            <v>648.50698999999997</v>
          </cell>
        </row>
        <row r="319">
          <cell r="B319">
            <v>16</v>
          </cell>
          <cell r="C319" t="str">
            <v>ПОЛТАВСЬКА ОБЛАСТЬ</v>
          </cell>
          <cell r="D319">
            <v>5518768</v>
          </cell>
          <cell r="E319" t="str">
            <v>ЗАКРИТЕ АКЦIОНЕРНЕ ТОВАРИСТВО "ФIРМА "ПОЛТАВПИВО"</v>
          </cell>
          <cell r="F319">
            <v>13995.161</v>
          </cell>
          <cell r="G319">
            <v>13852.2263</v>
          </cell>
          <cell r="H319">
            <v>7014.3976599999996</v>
          </cell>
          <cell r="I319">
            <v>7275.1692400000002</v>
          </cell>
          <cell r="J319">
            <v>-6577.0571</v>
          </cell>
          <cell r="K319">
            <v>0</v>
          </cell>
          <cell r="L319">
            <v>0</v>
          </cell>
          <cell r="M319">
            <v>421.65303</v>
          </cell>
          <cell r="N319">
            <v>259.70112999999998</v>
          </cell>
        </row>
        <row r="320">
          <cell r="B320">
            <v>16</v>
          </cell>
          <cell r="C320" t="str">
            <v>ПОЛТАВСЬКА ОБЛАСТЬ</v>
          </cell>
          <cell r="D320">
            <v>25168700</v>
          </cell>
          <cell r="E320" t="str">
            <v>ЗАКРИТЕ АКЦIОНЕРНЕ ТОВАРИСТВО "ПЛАСТ"</v>
          </cell>
          <cell r="F320">
            <v>13073.496999999999</v>
          </cell>
          <cell r="G320">
            <v>12434.025600000001</v>
          </cell>
          <cell r="H320">
            <v>6402.2213099999999</v>
          </cell>
          <cell r="I320">
            <v>7059.0508600000003</v>
          </cell>
          <cell r="J320">
            <v>-5374.9746999999998</v>
          </cell>
          <cell r="K320">
            <v>0</v>
          </cell>
          <cell r="L320">
            <v>0</v>
          </cell>
          <cell r="M320">
            <v>875.66741000000002</v>
          </cell>
          <cell r="N320">
            <v>656.82955000000004</v>
          </cell>
        </row>
        <row r="321">
          <cell r="B321">
            <v>16</v>
          </cell>
          <cell r="C321" t="str">
            <v>ПОЛТАВСЬКА ОБЛАСТЬ</v>
          </cell>
          <cell r="D321">
            <v>25162005</v>
          </cell>
          <cell r="E321" t="str">
            <v>ФIЛIЯ ЗАКРИТОГО АКЦIОНЕРНОГО ТОВАРИСТВА ЛIКУВАЛЬНО-ОЗДОРОВЧИХ ЗАКЛАДIВ "МИРГОРОДКУРОРТ" САНАТОРНО-КУРОРТНИЙ КОМПЛЕКС "МИРГОРОД"</v>
          </cell>
          <cell r="F321">
            <v>3064.6043800000002</v>
          </cell>
          <cell r="G321">
            <v>3347.5863100000001</v>
          </cell>
          <cell r="H321">
            <v>6816.7959000000001</v>
          </cell>
          <cell r="I321">
            <v>6684.7463500000003</v>
          </cell>
          <cell r="J321">
            <v>3337.1600400000002</v>
          </cell>
          <cell r="K321">
            <v>0</v>
          </cell>
          <cell r="L321">
            <v>0</v>
          </cell>
          <cell r="M321">
            <v>604.64176999999995</v>
          </cell>
          <cell r="N321">
            <v>-132.04954000000001</v>
          </cell>
        </row>
        <row r="322">
          <cell r="B322">
            <v>17</v>
          </cell>
          <cell r="C322" t="str">
            <v>РIВНЕНСЬКА ОБЛАСТЬ</v>
          </cell>
          <cell r="D322">
            <v>5425046</v>
          </cell>
          <cell r="E322" t="str">
            <v>ВIДОКРЕМЛЕНИЙ ПIДРОЗДIЛ "РIВНЕНСЬКА АТОМНА ЕЛЕКТРИЧНА СТАНЦIЯ" ДЕРЖАВНОГО ПIДПРИЄМСТВА "НАЦIОНАЛЬНА АТОМНА ЕНЕРГОГЕНЕРУЮЧА КОМПАНIЯ "ЕНЕРГОАТОМ"</v>
          </cell>
          <cell r="F322">
            <v>54513.167399999998</v>
          </cell>
          <cell r="G322">
            <v>60098.433799999999</v>
          </cell>
          <cell r="H322">
            <v>78401.719599999997</v>
          </cell>
          <cell r="I322">
            <v>54395.077400000002</v>
          </cell>
          <cell r="J322">
            <v>-5703.3563999999997</v>
          </cell>
          <cell r="K322">
            <v>0</v>
          </cell>
          <cell r="L322">
            <v>0</v>
          </cell>
          <cell r="M322">
            <v>7403.1386700000003</v>
          </cell>
          <cell r="N322">
            <v>-9891.4915999999994</v>
          </cell>
        </row>
        <row r="323">
          <cell r="B323">
            <v>17</v>
          </cell>
          <cell r="C323" t="str">
            <v>РIВНЕНСЬКА ОБЛАСТЬ</v>
          </cell>
          <cell r="D323">
            <v>293054</v>
          </cell>
          <cell r="E323" t="str">
            <v>ВIДКРИТЕ АКЦIОНЕРНЕ ТОВАРИСТВО "ВОЛИНЬ-ЦЕМЕНТ"</v>
          </cell>
          <cell r="F323">
            <v>30069.1764</v>
          </cell>
          <cell r="G323">
            <v>30252.923599999998</v>
          </cell>
          <cell r="H323">
            <v>28665.713</v>
          </cell>
          <cell r="I323">
            <v>29163.3649</v>
          </cell>
          <cell r="J323">
            <v>-1089.5587</v>
          </cell>
          <cell r="K323">
            <v>0</v>
          </cell>
          <cell r="L323">
            <v>0</v>
          </cell>
          <cell r="M323">
            <v>573.90975000000003</v>
          </cell>
          <cell r="N323">
            <v>420.2534</v>
          </cell>
        </row>
        <row r="324">
          <cell r="B324">
            <v>17</v>
          </cell>
          <cell r="C324" t="str">
            <v>РIВНЕНСЬКА ОБЛАСТЬ</v>
          </cell>
          <cell r="D324">
            <v>5424874</v>
          </cell>
          <cell r="E324" t="str">
            <v>ЗАКРИТЕ АКЦIОНЕРНЕ ТОВАРИСТВО "ЕЙ-I-ЕС РIВНЕЕНЕРГО"</v>
          </cell>
          <cell r="F324">
            <v>21070.6374</v>
          </cell>
          <cell r="G324">
            <v>21255.219700000001</v>
          </cell>
          <cell r="H324">
            <v>24361.91</v>
          </cell>
          <cell r="I324">
            <v>24284.533299999999</v>
          </cell>
          <cell r="J324">
            <v>3029.3136500000001</v>
          </cell>
          <cell r="K324">
            <v>0</v>
          </cell>
          <cell r="L324">
            <v>0</v>
          </cell>
          <cell r="M324">
            <v>2151.71389</v>
          </cell>
          <cell r="N324">
            <v>-77.376630000000006</v>
          </cell>
        </row>
        <row r="325">
          <cell r="B325">
            <v>17</v>
          </cell>
          <cell r="C325" t="str">
            <v>РIВНЕНСЬКА ОБЛАСТЬ</v>
          </cell>
          <cell r="D325">
            <v>22555135</v>
          </cell>
          <cell r="E325" t="str">
            <v>ЗАКРИТЕ АКЦIОНЕРНЕ ТОВАРИСТВО "КОНСЮМЕРС-СКЛО-ЗОРЯ"</v>
          </cell>
          <cell r="F325">
            <v>17755.517899999999</v>
          </cell>
          <cell r="G325">
            <v>17742.729200000002</v>
          </cell>
          <cell r="H325">
            <v>2168.1995900000002</v>
          </cell>
          <cell r="I325">
            <v>19157.052899999999</v>
          </cell>
          <cell r="J325">
            <v>1414.3237200000001</v>
          </cell>
          <cell r="K325">
            <v>0</v>
          </cell>
          <cell r="L325">
            <v>0</v>
          </cell>
          <cell r="M325">
            <v>16994.206900000001</v>
          </cell>
          <cell r="N325">
            <v>16988.8534</v>
          </cell>
        </row>
        <row r="326">
          <cell r="B326">
            <v>17</v>
          </cell>
          <cell r="C326" t="str">
            <v>РIВНЕНСЬКА ОБЛАСТЬ</v>
          </cell>
          <cell r="D326">
            <v>32358806</v>
          </cell>
          <cell r="E326" t="str">
            <v>ТОВАРИСТВО З ОБМЕЖЕНОЮ ВIДПОВIДАЛЬНIСТЮ "СВИСПАН ЛIМIТЕД"</v>
          </cell>
          <cell r="F326">
            <v>13054.022999999999</v>
          </cell>
          <cell r="G326">
            <v>11890.830599999999</v>
          </cell>
          <cell r="H326">
            <v>8075.4734900000003</v>
          </cell>
          <cell r="I326">
            <v>11533.921</v>
          </cell>
          <cell r="J326">
            <v>-356.90951999999999</v>
          </cell>
          <cell r="K326">
            <v>0</v>
          </cell>
          <cell r="L326">
            <v>-18.327719999999999</v>
          </cell>
          <cell r="M326">
            <v>3502.79378</v>
          </cell>
          <cell r="N326">
            <v>3433.52396</v>
          </cell>
        </row>
        <row r="327">
          <cell r="B327">
            <v>17</v>
          </cell>
          <cell r="C327" t="str">
            <v>РIВНЕНСЬКА ОБЛАСТЬ</v>
          </cell>
          <cell r="D327">
            <v>24175498</v>
          </cell>
          <cell r="E327" t="str">
            <v>ЗАКРИТЕ АКЦIОНЕРНЕ ТОВАРИСТВО "АГРОРЕСУРС"</v>
          </cell>
          <cell r="F327">
            <v>8763.8120500000005</v>
          </cell>
          <cell r="G327">
            <v>8750.9972600000001</v>
          </cell>
          <cell r="H327">
            <v>9177.0802899999999</v>
          </cell>
          <cell r="I327">
            <v>9988.5501299999996</v>
          </cell>
          <cell r="J327">
            <v>1237.55287</v>
          </cell>
          <cell r="K327">
            <v>0</v>
          </cell>
          <cell r="L327">
            <v>0</v>
          </cell>
          <cell r="M327">
            <v>810.22574999999995</v>
          </cell>
          <cell r="N327">
            <v>809.87291000000005</v>
          </cell>
        </row>
        <row r="328">
          <cell r="B328">
            <v>17</v>
          </cell>
          <cell r="C328" t="str">
            <v>РIВНЕНСЬКА ОБЛАСТЬ</v>
          </cell>
          <cell r="D328">
            <v>13990932</v>
          </cell>
          <cell r="E328" t="str">
            <v>ДОЧIРНЄ ПIДПРИЄМСТВО "ПРИКАРПАТЗАХIДТРАНС" ПIВДЕННО-ЗАХIДНОГО ВIДКРИТОГО АКЦIОНЕРНОГО ТОВАРИСТВА ТРУБОПРОВIДНОГО ТРАНСПОРТУ НАФТОПРОДУКТIВ</v>
          </cell>
          <cell r="F328">
            <v>253.80971</v>
          </cell>
          <cell r="G328">
            <v>-1373.3923</v>
          </cell>
          <cell r="H328">
            <v>8658.1438500000004</v>
          </cell>
          <cell r="I328">
            <v>8649.69074</v>
          </cell>
          <cell r="J328">
            <v>10023.083000000001</v>
          </cell>
          <cell r="K328">
            <v>0</v>
          </cell>
          <cell r="L328">
            <v>0</v>
          </cell>
          <cell r="M328">
            <v>739.49145999999996</v>
          </cell>
          <cell r="N328">
            <v>-8.7450500000000009</v>
          </cell>
        </row>
        <row r="329">
          <cell r="B329">
            <v>17</v>
          </cell>
          <cell r="C329" t="str">
            <v>РIВНЕНСЬКА ОБЛАСТЬ</v>
          </cell>
          <cell r="D329">
            <v>3366701</v>
          </cell>
          <cell r="E329" t="str">
            <v>ВIДКРИТЕ АКЦIОНЕРНЕ ТОВАРИСТВО ПО ГАЗОПОСТАЧАННЮ ТА ГАЗИФIКАЦIЇ "РIВНЕГАЗ"</v>
          </cell>
          <cell r="F329">
            <v>7407.0131000000001</v>
          </cell>
          <cell r="G329">
            <v>7371.9252399999996</v>
          </cell>
          <cell r="H329">
            <v>8223.7997099999993</v>
          </cell>
          <cell r="I329">
            <v>8406.3637299999991</v>
          </cell>
          <cell r="J329">
            <v>1034.43849</v>
          </cell>
          <cell r="K329">
            <v>0</v>
          </cell>
          <cell r="L329">
            <v>0</v>
          </cell>
          <cell r="M329">
            <v>228.70991000000001</v>
          </cell>
          <cell r="N329">
            <v>181.50593000000001</v>
          </cell>
        </row>
        <row r="330">
          <cell r="B330">
            <v>17</v>
          </cell>
          <cell r="C330" t="str">
            <v>РIВНЕНСЬКА ОБЛАСТЬ</v>
          </cell>
          <cell r="D330">
            <v>33334990</v>
          </cell>
          <cell r="E330" t="str">
            <v>ТОВАРИСТВО З ОБМЕЖЕНОЮ ВIДПОВIДАЛЬНIСТЮ "ВИСОКОВОЛЬТНИЙ СОЮЗ-УКРАЇНА"</v>
          </cell>
          <cell r="F330">
            <v>3358.8749400000002</v>
          </cell>
          <cell r="G330">
            <v>3358.8749400000002</v>
          </cell>
          <cell r="H330">
            <v>6744.5343999999996</v>
          </cell>
          <cell r="I330">
            <v>7477.9913999999999</v>
          </cell>
          <cell r="J330">
            <v>4119.1164600000002</v>
          </cell>
          <cell r="K330">
            <v>0</v>
          </cell>
          <cell r="L330">
            <v>0</v>
          </cell>
          <cell r="M330">
            <v>733</v>
          </cell>
          <cell r="N330">
            <v>733</v>
          </cell>
        </row>
        <row r="331">
          <cell r="B331">
            <v>17</v>
          </cell>
          <cell r="C331" t="str">
            <v>РIВНЕНСЬКА ОБЛАСТЬ</v>
          </cell>
          <cell r="D331">
            <v>293462</v>
          </cell>
          <cell r="E331" t="str">
            <v>ВIДКРИТЕ АКЦIОНЕРНЕ ТОВАРИСТВО "РОКИТНIВСЬКИЙ СКЛЯНИЙ ЗАВОД"</v>
          </cell>
          <cell r="F331">
            <v>7407.1270199999999</v>
          </cell>
          <cell r="G331">
            <v>7285.0447299999996</v>
          </cell>
          <cell r="H331">
            <v>5100.7003000000004</v>
          </cell>
          <cell r="I331">
            <v>6416.1085899999998</v>
          </cell>
          <cell r="J331">
            <v>-868.93614000000002</v>
          </cell>
          <cell r="K331">
            <v>0</v>
          </cell>
          <cell r="L331">
            <v>0</v>
          </cell>
          <cell r="M331">
            <v>1273.69685</v>
          </cell>
          <cell r="N331">
            <v>1273.1143099999999</v>
          </cell>
        </row>
        <row r="332">
          <cell r="B332">
            <v>17</v>
          </cell>
          <cell r="C332" t="str">
            <v>РIВНЕНСЬКА ОБЛАСТЬ</v>
          </cell>
          <cell r="D332">
            <v>375987</v>
          </cell>
          <cell r="E332" t="str">
            <v>ВIДКРИТЕ АКЦIОНЕРНЕ ТОВАРИСТВО "КОСТОПIЛЬСЬКИЙ ЗАВОД ПРОДОВОЛЬЧИХ ТОВАРIВ"</v>
          </cell>
          <cell r="F332">
            <v>5267.3556399999998</v>
          </cell>
          <cell r="G332">
            <v>5283.3295500000004</v>
          </cell>
          <cell r="H332">
            <v>5448.6535000000003</v>
          </cell>
          <cell r="I332">
            <v>5837.5826999999999</v>
          </cell>
          <cell r="J332">
            <v>554.25315000000001</v>
          </cell>
          <cell r="K332">
            <v>0</v>
          </cell>
          <cell r="L332">
            <v>0</v>
          </cell>
          <cell r="M332">
            <v>406.98185999999998</v>
          </cell>
          <cell r="N332">
            <v>388.92921000000001</v>
          </cell>
        </row>
        <row r="333">
          <cell r="B333">
            <v>17</v>
          </cell>
          <cell r="C333" t="str">
            <v>РIВНЕНСЬКА ОБЛАСТЬ</v>
          </cell>
          <cell r="D333">
            <v>30923971</v>
          </cell>
          <cell r="E333" t="str">
            <v>"КОСТОПIЛЬСЬКИЙ ЗАВОД СКЛОВИРОБIВ"</v>
          </cell>
          <cell r="F333">
            <v>8822.9139699999996</v>
          </cell>
          <cell r="G333">
            <v>8806.6819200000009</v>
          </cell>
          <cell r="H333">
            <v>5258.6453799999999</v>
          </cell>
          <cell r="I333">
            <v>5277.3474399999996</v>
          </cell>
          <cell r="J333">
            <v>-3529.3344999999999</v>
          </cell>
          <cell r="K333">
            <v>0</v>
          </cell>
          <cell r="L333">
            <v>0</v>
          </cell>
          <cell r="M333">
            <v>10.322100000000001</v>
          </cell>
          <cell r="N333">
            <v>5.2556000000000003</v>
          </cell>
        </row>
        <row r="334">
          <cell r="B334">
            <v>17</v>
          </cell>
          <cell r="C334" t="str">
            <v>РIВНЕНСЬКА ОБЛАСТЬ</v>
          </cell>
          <cell r="D334">
            <v>213434</v>
          </cell>
          <cell r="E334" t="str">
            <v>ВIДКРИТЕ АКЦIОНЕРНЕ ТОВАРИСТВО "РIВНЕНСЬКИЙ ЗАВОД ВИСОКОВОЛЬТНОI АПАРАТУРИ"</v>
          </cell>
          <cell r="F334">
            <v>8496.7167700000009</v>
          </cell>
          <cell r="G334">
            <v>7767.7850200000003</v>
          </cell>
          <cell r="H334">
            <v>4984.2812199999998</v>
          </cell>
          <cell r="I334">
            <v>4998.6787100000001</v>
          </cell>
          <cell r="J334">
            <v>-2769.1062999999999</v>
          </cell>
          <cell r="K334">
            <v>0</v>
          </cell>
          <cell r="L334">
            <v>0</v>
          </cell>
          <cell r="M334">
            <v>0.38955000000000001</v>
          </cell>
          <cell r="N334">
            <v>0.38219999999999998</v>
          </cell>
        </row>
        <row r="335">
          <cell r="B335">
            <v>17</v>
          </cell>
          <cell r="C335" t="str">
            <v>РIВНЕНСЬКА ОБЛАСТЬ</v>
          </cell>
          <cell r="D335">
            <v>26259563</v>
          </cell>
          <cell r="E335" t="str">
            <v>УПРАВЛIННЯ КОМУНАЛЬНОЮ ВЛАСНIСТЮ ВИКОНАВЧОГО КОМIТЕТУ РIВНЕНСЬКОЇ МIСЬКОЇ РАДИ</v>
          </cell>
          <cell r="F335">
            <v>1694.6415</v>
          </cell>
          <cell r="G335">
            <v>2000.67093</v>
          </cell>
          <cell r="H335">
            <v>1909.2356199999999</v>
          </cell>
          <cell r="I335">
            <v>4813.4808300000004</v>
          </cell>
          <cell r="J335">
            <v>2812.8099000000002</v>
          </cell>
          <cell r="K335">
            <v>0</v>
          </cell>
          <cell r="L335">
            <v>0</v>
          </cell>
          <cell r="M335">
            <v>3237.0182799999998</v>
          </cell>
          <cell r="N335">
            <v>2904.24521</v>
          </cell>
        </row>
        <row r="336">
          <cell r="B336">
            <v>17</v>
          </cell>
          <cell r="C336" t="str">
            <v>РIВНЕНСЬКА ОБЛАСТЬ</v>
          </cell>
          <cell r="D336">
            <v>31994540</v>
          </cell>
          <cell r="E336" t="str">
            <v>ДОЧIРНЄ ПIДПРИЄМСТВО "РIВНЕНСЬКИЙ ОБЛАВТОДОР" ВIДКРИТОГО АКЦIОНЕРНОГО ТОВАРИСТВА "ДЕРЖАВНА АКЦIОНЕРНА КОМПАНIЯ "АВТОМОБIЛЬНI ДОРОГИ УКРАЇНИ"</v>
          </cell>
          <cell r="F336">
            <v>4253.1680200000001</v>
          </cell>
          <cell r="G336">
            <v>5171.1459199999999</v>
          </cell>
          <cell r="H336">
            <v>4377.8786799999998</v>
          </cell>
          <cell r="I336">
            <v>4383.3834500000003</v>
          </cell>
          <cell r="J336">
            <v>-787.76247000000001</v>
          </cell>
          <cell r="K336">
            <v>0</v>
          </cell>
          <cell r="L336">
            <v>0</v>
          </cell>
          <cell r="M336">
            <v>104.2338</v>
          </cell>
          <cell r="N336">
            <v>-49.19106</v>
          </cell>
        </row>
        <row r="337">
          <cell r="B337">
            <v>17</v>
          </cell>
          <cell r="C337" t="str">
            <v>РIВНЕНСЬКА ОБЛАСТЬ</v>
          </cell>
          <cell r="D337">
            <v>32404265</v>
          </cell>
          <cell r="E337" t="str">
            <v>ТОВАРИСТВО З ОБМЕЖЕНОЮ ВIДПОВIДАЛЬНIСТЮ "КЛЕСIВСЬКИЙ КАР'ЄР НЕРУДНИХ КОПАЛИН "ТЕХНОБУД"</v>
          </cell>
          <cell r="F337">
            <v>3929.7929800000002</v>
          </cell>
          <cell r="G337">
            <v>3912.5140900000001</v>
          </cell>
          <cell r="H337">
            <v>4226.1282099999999</v>
          </cell>
          <cell r="I337">
            <v>4317.4814399999996</v>
          </cell>
          <cell r="J337">
            <v>404.96735000000001</v>
          </cell>
          <cell r="K337">
            <v>0</v>
          </cell>
          <cell r="L337">
            <v>0</v>
          </cell>
          <cell r="M337">
            <v>243.18423000000001</v>
          </cell>
          <cell r="N337">
            <v>91.352170000000001</v>
          </cell>
        </row>
        <row r="338">
          <cell r="B338">
            <v>17</v>
          </cell>
          <cell r="C338" t="str">
            <v>РIВНЕНСЬКА ОБЛАСТЬ</v>
          </cell>
          <cell r="D338">
            <v>25321716</v>
          </cell>
          <cell r="E338" t="str">
            <v>КОМУНАЛЬНЕ ПIДПРИЄМСТВО КОМУНАЛЬНЕ ТЕПЛОПОСТАЧАЮЧЕ ПIДПРИЄМСТВО "КОМУНЕНЕРГIЯ"</v>
          </cell>
          <cell r="F338">
            <v>5074.41219</v>
          </cell>
          <cell r="G338">
            <v>4988.2403000000004</v>
          </cell>
          <cell r="H338">
            <v>6625.8159500000002</v>
          </cell>
          <cell r="I338">
            <v>3393.0973300000001</v>
          </cell>
          <cell r="J338">
            <v>-1595.143</v>
          </cell>
          <cell r="K338">
            <v>5573.8119699999997</v>
          </cell>
          <cell r="L338">
            <v>855.22551999999996</v>
          </cell>
          <cell r="M338">
            <v>23.658799999999999</v>
          </cell>
          <cell r="N338">
            <v>23.513549999999999</v>
          </cell>
        </row>
        <row r="339">
          <cell r="B339">
            <v>17</v>
          </cell>
          <cell r="C339" t="str">
            <v>РIВНЕНСЬКА ОБЛАСТЬ</v>
          </cell>
          <cell r="D339">
            <v>30256035</v>
          </cell>
          <cell r="E339" t="str">
            <v>ДОЧIРНЄ ПIДПРИЄМСТВО "РАЙЗ-АГРОТЕХНIКА"</v>
          </cell>
          <cell r="F339">
            <v>1619.7007799999999</v>
          </cell>
          <cell r="G339">
            <v>1802.0617099999999</v>
          </cell>
          <cell r="H339">
            <v>3491.4108900000001</v>
          </cell>
          <cell r="I339">
            <v>3364.0173</v>
          </cell>
          <cell r="J339">
            <v>1561.95559</v>
          </cell>
          <cell r="K339">
            <v>0</v>
          </cell>
          <cell r="L339">
            <v>0</v>
          </cell>
          <cell r="M339">
            <v>72.182469999999995</v>
          </cell>
          <cell r="N339">
            <v>-129.83233999999999</v>
          </cell>
        </row>
        <row r="340">
          <cell r="B340">
            <v>17</v>
          </cell>
          <cell r="C340" t="str">
            <v>РIВНЕНСЬКА ОБЛАСТЬ</v>
          </cell>
          <cell r="D340">
            <v>3361678</v>
          </cell>
          <cell r="E340" t="str">
            <v>РIВНЕНСЬКЕ ОБЛАСНЕ ВИРОБНИЧЕ КОМУНАЛЬНЕ ПIДПРИЄМСТВО ВОДОПРОВIДНО-КАНАЛIЗАЦIЙНОГО ГОСПОДАРСТВА "РIВНЕОБЛВОДОКАНАЛ"</v>
          </cell>
          <cell r="F340">
            <v>1104.4115899999999</v>
          </cell>
          <cell r="G340">
            <v>1119.7608</v>
          </cell>
          <cell r="H340">
            <v>2832.10599</v>
          </cell>
          <cell r="I340">
            <v>3299.5678600000001</v>
          </cell>
          <cell r="J340">
            <v>2179.8070600000001</v>
          </cell>
          <cell r="K340">
            <v>0</v>
          </cell>
          <cell r="L340">
            <v>0</v>
          </cell>
          <cell r="M340">
            <v>429.30241999999998</v>
          </cell>
          <cell r="N340">
            <v>416.35881000000001</v>
          </cell>
        </row>
        <row r="341">
          <cell r="B341">
            <v>17</v>
          </cell>
          <cell r="C341" t="str">
            <v>РIВНЕНСЬКА ОБЛАСТЬ</v>
          </cell>
          <cell r="D341">
            <v>992836</v>
          </cell>
          <cell r="E341" t="str">
            <v>ДЕРЖАВНЕ ПIДПРИЄМСТВО "САРНЕНСЬКЕ ЛIСОВЕ ГОСПОДАРСТВО"</v>
          </cell>
          <cell r="F341">
            <v>1929.8049699999999</v>
          </cell>
          <cell r="G341">
            <v>1929.8051499999999</v>
          </cell>
          <cell r="H341">
            <v>3153.1841199999999</v>
          </cell>
          <cell r="I341">
            <v>3253.9477299999999</v>
          </cell>
          <cell r="J341">
            <v>1324.14258</v>
          </cell>
          <cell r="K341">
            <v>0</v>
          </cell>
          <cell r="L341">
            <v>0</v>
          </cell>
          <cell r="M341">
            <v>100.55279</v>
          </cell>
          <cell r="N341">
            <v>100.48065</v>
          </cell>
        </row>
        <row r="342">
          <cell r="B342">
            <v>18</v>
          </cell>
          <cell r="C342" t="str">
            <v>СУМСЬКА ОБЛАСТЬ</v>
          </cell>
          <cell r="D342">
            <v>431215785</v>
          </cell>
          <cell r="E342" t="str">
            <v>ДОГОВIР ПРО СПIЛЬНУ ДIЯЛЬНIСТЬ НГВУ "ОХТИРКАНАФТОГАЗ" ВАТ "УКРНАФТА"N 35/78</v>
          </cell>
          <cell r="F342">
            <v>70176.110400000005</v>
          </cell>
          <cell r="G342">
            <v>72919.016099999993</v>
          </cell>
          <cell r="H342">
            <v>116370.985</v>
          </cell>
          <cell r="I342">
            <v>125894.448</v>
          </cell>
          <cell r="J342">
            <v>52975.431799999998</v>
          </cell>
          <cell r="K342">
            <v>0</v>
          </cell>
          <cell r="L342">
            <v>0</v>
          </cell>
          <cell r="M342">
            <v>12771.5185</v>
          </cell>
          <cell r="N342">
            <v>9523.4631900000004</v>
          </cell>
        </row>
        <row r="343">
          <cell r="B343">
            <v>18</v>
          </cell>
          <cell r="C343" t="str">
            <v>СУМСЬКА ОБЛАСТЬ</v>
          </cell>
          <cell r="D343">
            <v>5398533</v>
          </cell>
          <cell r="E343" t="str">
            <v>НАФТОГАЗОВИДОБУВНЕ УПРАВЛIННЯ "ОХТИРКАНАФТОГАЗ" ВIДКРИТОГО АКЦIОНЕРНОГО ТОВАРИСТВА "УКРНАФТА"</v>
          </cell>
          <cell r="F343">
            <v>322054.39199999999</v>
          </cell>
          <cell r="G343">
            <v>322199.01899999997</v>
          </cell>
          <cell r="H343">
            <v>92780.002299999993</v>
          </cell>
          <cell r="I343">
            <v>103243.92</v>
          </cell>
          <cell r="J343">
            <v>-218955.1</v>
          </cell>
          <cell r="K343">
            <v>0</v>
          </cell>
          <cell r="L343">
            <v>0</v>
          </cell>
          <cell r="M343">
            <v>13183.397499999999</v>
          </cell>
          <cell r="N343">
            <v>10463.9177</v>
          </cell>
        </row>
        <row r="344">
          <cell r="B344">
            <v>18</v>
          </cell>
          <cell r="C344" t="str">
            <v>СУМСЬКА ОБЛАСТЬ</v>
          </cell>
          <cell r="D344">
            <v>382220</v>
          </cell>
          <cell r="E344" t="str">
            <v>ЗАКРИТЕ АКЦIОНЕРНЕ ТОВАРИСТВО "КРАФТ ФУДЗ УКРАЇНА"</v>
          </cell>
          <cell r="F344">
            <v>43461.813099999999</v>
          </cell>
          <cell r="G344">
            <v>43474.032899999998</v>
          </cell>
          <cell r="H344">
            <v>51944.773200000003</v>
          </cell>
          <cell r="I344">
            <v>57668.8442</v>
          </cell>
          <cell r="J344">
            <v>14194.811299999999</v>
          </cell>
          <cell r="K344">
            <v>0</v>
          </cell>
          <cell r="L344">
            <v>0</v>
          </cell>
          <cell r="M344">
            <v>5761.4057199999997</v>
          </cell>
          <cell r="N344">
            <v>5712.3899799999999</v>
          </cell>
        </row>
        <row r="345">
          <cell r="B345">
            <v>18</v>
          </cell>
          <cell r="C345" t="str">
            <v>СУМСЬКА ОБЛАСТЬ</v>
          </cell>
          <cell r="D345">
            <v>31162928</v>
          </cell>
          <cell r="E345" t="str">
            <v>ТОВАРИСТВО З ОБМЕЖЕНОЮ ВIДПОВIДАЛЬНIСТЮ "ГОРОБИНА"</v>
          </cell>
          <cell r="F345">
            <v>29185.705600000001</v>
          </cell>
          <cell r="G345">
            <v>32583.542700000002</v>
          </cell>
          <cell r="H345">
            <v>30770.644499999999</v>
          </cell>
          <cell r="I345">
            <v>33363.385000000002</v>
          </cell>
          <cell r="J345">
            <v>779.84226999999998</v>
          </cell>
          <cell r="K345">
            <v>0</v>
          </cell>
          <cell r="L345">
            <v>0</v>
          </cell>
          <cell r="M345">
            <v>10220.6039</v>
          </cell>
          <cell r="N345">
            <v>2342.73146</v>
          </cell>
        </row>
        <row r="346">
          <cell r="B346">
            <v>18</v>
          </cell>
          <cell r="C346" t="str">
            <v>СУМСЬКА ОБЛАСТЬ</v>
          </cell>
          <cell r="D346">
            <v>23293513</v>
          </cell>
          <cell r="E346" t="str">
            <v>ВIДКРИТЕ АКЦIОНЕРНЕ ТОВАРИСТВО "СУМИОБЛЕНЕРГО"</v>
          </cell>
          <cell r="F346">
            <v>21318.3472</v>
          </cell>
          <cell r="G346">
            <v>21187.852699999999</v>
          </cell>
          <cell r="H346">
            <v>19260.117099999999</v>
          </cell>
          <cell r="I346">
            <v>20772.944800000001</v>
          </cell>
          <cell r="J346">
            <v>-414.90784000000002</v>
          </cell>
          <cell r="K346">
            <v>0</v>
          </cell>
          <cell r="L346">
            <v>0</v>
          </cell>
          <cell r="M346">
            <v>1515.02791</v>
          </cell>
          <cell r="N346">
            <v>1512.82772</v>
          </cell>
        </row>
        <row r="347">
          <cell r="B347">
            <v>18</v>
          </cell>
          <cell r="C347" t="str">
            <v>СУМСЬКА ОБЛАСТЬ</v>
          </cell>
          <cell r="D347">
            <v>14022407</v>
          </cell>
          <cell r="E347" t="str">
            <v>ЗАКРИТЕ АКЦIОНЕРНЕ ТОВАРИСТВО "ТЕХНОЛОГIЯ"</v>
          </cell>
          <cell r="F347">
            <v>9334.3414300000004</v>
          </cell>
          <cell r="G347">
            <v>8656.3788499999991</v>
          </cell>
          <cell r="H347">
            <v>18716.871599999999</v>
          </cell>
          <cell r="I347">
            <v>19305.795099999999</v>
          </cell>
          <cell r="J347">
            <v>10649.4162</v>
          </cell>
          <cell r="K347">
            <v>0</v>
          </cell>
          <cell r="L347">
            <v>0</v>
          </cell>
          <cell r="M347">
            <v>210.68476999999999</v>
          </cell>
          <cell r="N347">
            <v>210.25208000000001</v>
          </cell>
        </row>
        <row r="348">
          <cell r="B348">
            <v>18</v>
          </cell>
          <cell r="C348" t="str">
            <v>СУМСЬКА ОБЛАСТЬ</v>
          </cell>
          <cell r="D348">
            <v>137041</v>
          </cell>
          <cell r="E348" t="str">
            <v>КАЧАНIВСЬКИЙ ГАЗОПЕРЕРОБНИЙ ЗАВОД ВIДКРИТОГО АКЦIОНЕРНОГО ТОВАРИСТВА "УКРНАФТА"</v>
          </cell>
          <cell r="F348">
            <v>15222.0545</v>
          </cell>
          <cell r="G348">
            <v>15237.474899999999</v>
          </cell>
          <cell r="H348">
            <v>15959.8395</v>
          </cell>
          <cell r="I348">
            <v>17241.159800000001</v>
          </cell>
          <cell r="J348">
            <v>2003.6849299999999</v>
          </cell>
          <cell r="K348">
            <v>0</v>
          </cell>
          <cell r="L348">
            <v>0</v>
          </cell>
          <cell r="M348">
            <v>1330.28755</v>
          </cell>
          <cell r="N348">
            <v>1281.3202900000001</v>
          </cell>
        </row>
        <row r="349">
          <cell r="B349">
            <v>18</v>
          </cell>
          <cell r="C349" t="str">
            <v>СУМСЬКА ОБЛАСТЬ</v>
          </cell>
          <cell r="D349">
            <v>375208</v>
          </cell>
          <cell r="E349" t="str">
            <v>ДЕРЖАВНЕ ПIДПРИЄМСТВО"НАУМIВСЬКИЙ СПИРТОВИЙ ЗАВОД"</v>
          </cell>
          <cell r="F349">
            <v>4998.2749599999997</v>
          </cell>
          <cell r="G349">
            <v>4932.8806800000002</v>
          </cell>
          <cell r="H349">
            <v>12474.9419</v>
          </cell>
          <cell r="I349">
            <v>13319.0985</v>
          </cell>
          <cell r="J349">
            <v>8386.2178600000007</v>
          </cell>
          <cell r="K349">
            <v>0</v>
          </cell>
          <cell r="L349">
            <v>0</v>
          </cell>
          <cell r="M349">
            <v>451.02190999999999</v>
          </cell>
          <cell r="N349">
            <v>450.22908999999999</v>
          </cell>
        </row>
        <row r="350">
          <cell r="B350">
            <v>18</v>
          </cell>
          <cell r="C350" t="str">
            <v>СУМСЬКА ОБЛАСТЬ</v>
          </cell>
          <cell r="D350">
            <v>3352432</v>
          </cell>
          <cell r="E350" t="str">
            <v>ВIДКРИТЕ АКЦIОНЕРНЕ ТОВАРИСТВО ПО ГАЗОПОСТАЧАННЮ ТА ГАЗИФIКАЦIЇ "СУМИГАЗ"</v>
          </cell>
          <cell r="F350">
            <v>9363.1387200000008</v>
          </cell>
          <cell r="G350">
            <v>9332.8615100000006</v>
          </cell>
          <cell r="H350">
            <v>10230.265600000001</v>
          </cell>
          <cell r="I350">
            <v>12819.793100000001</v>
          </cell>
          <cell r="J350">
            <v>3486.9316199999998</v>
          </cell>
          <cell r="K350">
            <v>0</v>
          </cell>
          <cell r="L350">
            <v>0</v>
          </cell>
          <cell r="M350">
            <v>2577.7790500000001</v>
          </cell>
          <cell r="N350">
            <v>2556.2952100000002</v>
          </cell>
        </row>
        <row r="351">
          <cell r="B351">
            <v>18</v>
          </cell>
          <cell r="C351" t="str">
            <v>СУМСЬКА ОБЛАСТЬ</v>
          </cell>
          <cell r="D351">
            <v>14314452</v>
          </cell>
          <cell r="E351" t="str">
            <v>ШОСТКИНСЬКИЙ КАЗЕННИЙ ЗАВОД "IМПУЛЬС"</v>
          </cell>
          <cell r="F351">
            <v>7920.3373300000003</v>
          </cell>
          <cell r="G351">
            <v>7926.7636300000004</v>
          </cell>
          <cell r="H351">
            <v>10133.5985</v>
          </cell>
          <cell r="I351">
            <v>11552.6962</v>
          </cell>
          <cell r="J351">
            <v>3625.9325899999999</v>
          </cell>
          <cell r="K351">
            <v>0</v>
          </cell>
          <cell r="L351">
            <v>0</v>
          </cell>
          <cell r="M351">
            <v>1428.9048499999999</v>
          </cell>
          <cell r="N351">
            <v>1419.09771</v>
          </cell>
        </row>
        <row r="352">
          <cell r="B352">
            <v>18</v>
          </cell>
          <cell r="C352" t="str">
            <v>СУМСЬКА ОБЛАСТЬ</v>
          </cell>
          <cell r="D352">
            <v>21127532</v>
          </cell>
          <cell r="E352" t="str">
            <v>СПIЛЬНЕ УКРАЇНСЬКО-БIЛОРУСЬКЕ ПIДПРИЄМСТВО "УКРТЕХНОСИНТЕЗ" У ФОРМI ТОВАРИСТВА З ОБМЕЖЕНОЮ ВIДПОВIДАЛЬНIСТЮ</v>
          </cell>
          <cell r="F352">
            <v>2796.98927</v>
          </cell>
          <cell r="G352">
            <v>2700.6215699999998</v>
          </cell>
          <cell r="H352">
            <v>6407.27538</v>
          </cell>
          <cell r="I352">
            <v>9000.3234100000009</v>
          </cell>
          <cell r="J352">
            <v>6299.7018399999997</v>
          </cell>
          <cell r="K352">
            <v>0</v>
          </cell>
          <cell r="L352">
            <v>0</v>
          </cell>
          <cell r="M352">
            <v>2598.9252900000001</v>
          </cell>
          <cell r="N352">
            <v>2438.7779599999999</v>
          </cell>
        </row>
        <row r="353">
          <cell r="B353">
            <v>18</v>
          </cell>
          <cell r="C353" t="str">
            <v>СУМСЬКА ОБЛАСТЬ</v>
          </cell>
          <cell r="D353">
            <v>3352455</v>
          </cell>
          <cell r="E353" t="str">
            <v>КОМУНАЛЬНЕ ПIДПРИЄМСТВО "МIСЬКВОДОКАНАЛ" СУМСЬКОЇ МIСЬКОЇ РАДИ</v>
          </cell>
          <cell r="F353">
            <v>2349.0590999999999</v>
          </cell>
          <cell r="G353">
            <v>1454.35076</v>
          </cell>
          <cell r="H353">
            <v>4949.7385700000004</v>
          </cell>
          <cell r="I353">
            <v>6019.4924099999998</v>
          </cell>
          <cell r="J353">
            <v>4565.1416499999996</v>
          </cell>
          <cell r="K353">
            <v>0</v>
          </cell>
          <cell r="L353">
            <v>-960.65326000000005</v>
          </cell>
          <cell r="M353">
            <v>8.4608600000000003</v>
          </cell>
          <cell r="N353">
            <v>-1.23295</v>
          </cell>
        </row>
        <row r="354">
          <cell r="B354">
            <v>18</v>
          </cell>
          <cell r="C354" t="str">
            <v>СУМСЬКА ОБЛАСТЬ</v>
          </cell>
          <cell r="D354">
            <v>447103</v>
          </cell>
          <cell r="E354" t="str">
            <v>ВIДКРИТЕ АКЦIОНЕРНЕ ТОВАРИСТВО "ШОСТКИНСЬКИЙ МIСЬКМОЛКОМБIНАТ"</v>
          </cell>
          <cell r="F354">
            <v>7758.0789100000002</v>
          </cell>
          <cell r="G354">
            <v>7773.6599699999997</v>
          </cell>
          <cell r="H354">
            <v>5665.69002</v>
          </cell>
          <cell r="I354">
            <v>5889.4811900000004</v>
          </cell>
          <cell r="J354">
            <v>-1884.1787999999999</v>
          </cell>
          <cell r="K354">
            <v>0</v>
          </cell>
          <cell r="L354">
            <v>0</v>
          </cell>
          <cell r="M354">
            <v>228.40477999999999</v>
          </cell>
          <cell r="N354">
            <v>223.22945999999999</v>
          </cell>
        </row>
        <row r="355">
          <cell r="B355">
            <v>18</v>
          </cell>
          <cell r="C355" t="str">
            <v>СУМСЬКА ОБЛАСТЬ</v>
          </cell>
          <cell r="D355">
            <v>31931024</v>
          </cell>
          <cell r="E355" t="str">
            <v>ДОЧIРНЄ ПIДПРИЄМСТВО "СУМСЬКИЙ ОБЛАВТОДОР" ВIДКРИТОГО АКЦIОНЕРНОГО ТОВАРИСТВА "ДЕРЖАВНА АКЦIОНЕРНА КОМПАНIЯ "АВТОМОБIЛЬНI ДОРОГИ УКРАЇНИ"</v>
          </cell>
          <cell r="F355">
            <v>4896.8623200000002</v>
          </cell>
          <cell r="G355">
            <v>4908.50893</v>
          </cell>
          <cell r="H355">
            <v>4946.9355699999996</v>
          </cell>
          <cell r="I355">
            <v>5300.47192</v>
          </cell>
          <cell r="J355">
            <v>391.96298999999999</v>
          </cell>
          <cell r="K355">
            <v>0</v>
          </cell>
          <cell r="L355">
            <v>0</v>
          </cell>
          <cell r="M355">
            <v>307.5874</v>
          </cell>
          <cell r="N355">
            <v>281.5018</v>
          </cell>
        </row>
        <row r="356">
          <cell r="B356">
            <v>18</v>
          </cell>
          <cell r="C356" t="str">
            <v>СУМСЬКА ОБЛАСТЬ</v>
          </cell>
          <cell r="D356">
            <v>374522</v>
          </cell>
          <cell r="E356" t="str">
            <v>ВIДКРИТЕ АКЦIОНЕРНЕ ТОВАРИСТВО "СУМСЬКИЙ ХЛIБОКОМБIНАТ"</v>
          </cell>
          <cell r="F356">
            <v>2521.0942</v>
          </cell>
          <cell r="G356">
            <v>2513.39426</v>
          </cell>
          <cell r="H356">
            <v>4754.7946199999997</v>
          </cell>
          <cell r="I356">
            <v>4999.8389699999998</v>
          </cell>
          <cell r="J356">
            <v>2486.4447100000002</v>
          </cell>
          <cell r="K356">
            <v>0</v>
          </cell>
          <cell r="L356">
            <v>0</v>
          </cell>
          <cell r="M356">
            <v>269.40609999999998</v>
          </cell>
          <cell r="N356">
            <v>245.04435000000001</v>
          </cell>
        </row>
        <row r="357">
          <cell r="B357">
            <v>18</v>
          </cell>
          <cell r="C357" t="str">
            <v>СУМСЬКА ОБЛАСТЬ</v>
          </cell>
          <cell r="D357">
            <v>12602750</v>
          </cell>
          <cell r="E357" t="str">
            <v>ДЕРЖАВНЕ ПIДПРИЄМСТВО МIНIСТЕРСТВА ОБОРОНИ УКРАЇНИ "КОНОТОПСЬКИЙ АВIАРЕМОНТНИЙ ЗАВОД "АВIАКОН"</v>
          </cell>
          <cell r="F357">
            <v>5464.2300599999999</v>
          </cell>
          <cell r="G357">
            <v>6655.7014200000003</v>
          </cell>
          <cell r="H357">
            <v>4892.9782999999998</v>
          </cell>
          <cell r="I357">
            <v>4473.9591700000001</v>
          </cell>
          <cell r="J357">
            <v>-2181.7422999999999</v>
          </cell>
          <cell r="K357">
            <v>0</v>
          </cell>
          <cell r="L357">
            <v>0</v>
          </cell>
          <cell r="M357">
            <v>802.68357000000003</v>
          </cell>
          <cell r="N357">
            <v>-419.01913000000002</v>
          </cell>
        </row>
        <row r="358">
          <cell r="B358">
            <v>18</v>
          </cell>
          <cell r="C358" t="str">
            <v>СУМСЬКА ОБЛАСТЬ</v>
          </cell>
          <cell r="D358">
            <v>220434</v>
          </cell>
          <cell r="E358" t="str">
            <v>ВIДКРИТЕ АКЦIОНЕРНЕ ТОВАРИСТВО "НАУКОВО-ВИРОБНИЧЕ АКЦIОНЕРНЕ ТОВАРИСТВО "ВНДIКОМПРЕСОРМАШ"</v>
          </cell>
          <cell r="F358">
            <v>471.98565000000002</v>
          </cell>
          <cell r="G358">
            <v>472.15197999999998</v>
          </cell>
          <cell r="H358">
            <v>3912.2056699999998</v>
          </cell>
          <cell r="I358">
            <v>4045.2921000000001</v>
          </cell>
          <cell r="J358">
            <v>3573.14012</v>
          </cell>
          <cell r="K358">
            <v>0</v>
          </cell>
          <cell r="L358">
            <v>0</v>
          </cell>
          <cell r="M358">
            <v>34.420929999999998</v>
          </cell>
          <cell r="N358">
            <v>33.38946</v>
          </cell>
        </row>
        <row r="359">
          <cell r="B359">
            <v>18</v>
          </cell>
          <cell r="C359" t="str">
            <v>СУМСЬКА ОБЛАСТЬ</v>
          </cell>
          <cell r="D359">
            <v>14019428</v>
          </cell>
          <cell r="E359" t="str">
            <v>СУМСЬКЕ РАЙОННЕ НАФТОПРОВIДНЕ УПРАВЛIННЯ ФIЛIЇ "ПРИДНIПРОВСЬКI МАГIСТРАЛЬНI НАФТОПРОВОДИ" ВIДКРИТОГО АКЦIОНЕРНОГО ТОВАРИСТВА "УКРТРАНСНАФТА"</v>
          </cell>
          <cell r="F359">
            <v>3349.9071899999999</v>
          </cell>
          <cell r="G359">
            <v>3.74078</v>
          </cell>
          <cell r="H359">
            <v>5103.9147400000002</v>
          </cell>
          <cell r="I359">
            <v>3947.00549</v>
          </cell>
          <cell r="J359">
            <v>3943.2647099999999</v>
          </cell>
          <cell r="K359">
            <v>0</v>
          </cell>
          <cell r="L359">
            <v>0</v>
          </cell>
          <cell r="M359">
            <v>0.14008999999999999</v>
          </cell>
          <cell r="N359">
            <v>-1156.9093</v>
          </cell>
        </row>
        <row r="360">
          <cell r="B360">
            <v>18</v>
          </cell>
          <cell r="C360" t="str">
            <v>СУМСЬКА ОБЛАСТЬ</v>
          </cell>
          <cell r="D360">
            <v>992941</v>
          </cell>
          <cell r="E360" t="str">
            <v>ДЕРЖАВНЕ ПIДПРИЄМСТВО "ЛЕБЕДИНСЬКЕ ЛIСОВЕ ГОСПОДАРСТВО"</v>
          </cell>
          <cell r="F360">
            <v>867.29594999999995</v>
          </cell>
          <cell r="G360">
            <v>858.06505000000004</v>
          </cell>
          <cell r="H360">
            <v>2691.1424099999999</v>
          </cell>
          <cell r="I360">
            <v>3534.8351299999999</v>
          </cell>
          <cell r="J360">
            <v>2676.7700799999998</v>
          </cell>
          <cell r="K360">
            <v>0</v>
          </cell>
          <cell r="L360">
            <v>0</v>
          </cell>
          <cell r="M360">
            <v>917.80782999999997</v>
          </cell>
          <cell r="N360">
            <v>846.69070999999997</v>
          </cell>
        </row>
        <row r="361">
          <cell r="B361">
            <v>18</v>
          </cell>
          <cell r="C361" t="str">
            <v>СУМСЬКА ОБЛАСТЬ</v>
          </cell>
          <cell r="D361">
            <v>560241667</v>
          </cell>
          <cell r="E361" t="str">
            <v>ДОГОВIР ПРО СУМIСНУ ДIЯЛЬНIСТЬ "НГВУ "ОХТИРКАНАФТОГАЗ"</v>
          </cell>
          <cell r="F361">
            <v>2357.0395800000001</v>
          </cell>
          <cell r="G361">
            <v>2053.5525899999998</v>
          </cell>
          <cell r="H361">
            <v>3462.9481500000002</v>
          </cell>
          <cell r="I361">
            <v>3494.5001600000001</v>
          </cell>
          <cell r="J361">
            <v>1440.94757</v>
          </cell>
          <cell r="K361">
            <v>0</v>
          </cell>
          <cell r="L361">
            <v>0</v>
          </cell>
          <cell r="M361">
            <v>485.85608999999999</v>
          </cell>
          <cell r="N361">
            <v>31.552009999999999</v>
          </cell>
        </row>
        <row r="362">
          <cell r="B362">
            <v>19</v>
          </cell>
          <cell r="C362" t="str">
            <v>ТЕРНОПIЛЬСЬКА ОБЛАСТЬ</v>
          </cell>
          <cell r="D362">
            <v>31273638</v>
          </cell>
          <cell r="E362" t="str">
            <v>ЗАКРИТЕ АКЦIОНЕРНЕ ТОВАРИСТВО "ШУСТОВ-СПИРТ"</v>
          </cell>
          <cell r="F362">
            <v>23129.072400000001</v>
          </cell>
          <cell r="G362">
            <v>25409.952000000001</v>
          </cell>
          <cell r="H362">
            <v>24102.0625</v>
          </cell>
          <cell r="I362">
            <v>25207.969799999999</v>
          </cell>
          <cell r="J362">
            <v>-201.98220000000001</v>
          </cell>
          <cell r="K362">
            <v>0</v>
          </cell>
          <cell r="L362">
            <v>0</v>
          </cell>
          <cell r="M362">
            <v>8046.6247400000002</v>
          </cell>
          <cell r="N362">
            <v>605.90736000000004</v>
          </cell>
        </row>
        <row r="363">
          <cell r="B363">
            <v>19</v>
          </cell>
          <cell r="C363" t="str">
            <v>ТЕРНОПIЛЬСЬКА ОБЛАСТЬ</v>
          </cell>
          <cell r="D363">
            <v>130725</v>
          </cell>
          <cell r="E363" t="str">
            <v>ВIДКРИТЕ АКЦIОНЕРНЕ ТОВАРИСТВО "ТЕРНОПIЛЬОБЛЕНЕРГО"</v>
          </cell>
          <cell r="F363">
            <v>15177.1723</v>
          </cell>
          <cell r="G363">
            <v>15149.1451</v>
          </cell>
          <cell r="H363">
            <v>12568.795400000001</v>
          </cell>
          <cell r="I363">
            <v>12629.753500000001</v>
          </cell>
          <cell r="J363">
            <v>-2519.3915999999999</v>
          </cell>
          <cell r="K363">
            <v>0</v>
          </cell>
          <cell r="L363">
            <v>0</v>
          </cell>
          <cell r="M363">
            <v>46.508339999999997</v>
          </cell>
          <cell r="N363">
            <v>45.727359999999997</v>
          </cell>
        </row>
        <row r="364">
          <cell r="B364">
            <v>19</v>
          </cell>
          <cell r="C364" t="str">
            <v>ТЕРНОПIЛЬСЬКА ОБЛАСТЬ</v>
          </cell>
          <cell r="D364">
            <v>375131</v>
          </cell>
          <cell r="E364" t="str">
            <v>ДЕРЖАВНЕ ПIДПРИЄМСТВО МАРИЛIВСЬКИЙ СПИРТОВИЙ ЗАВОД</v>
          </cell>
          <cell r="F364">
            <v>9877.5694299999996</v>
          </cell>
          <cell r="G364">
            <v>9515.7801899999995</v>
          </cell>
          <cell r="H364">
            <v>8263.1638199999998</v>
          </cell>
          <cell r="I364">
            <v>9444.8074400000005</v>
          </cell>
          <cell r="J364">
            <v>-70.972750000000005</v>
          </cell>
          <cell r="K364">
            <v>0</v>
          </cell>
          <cell r="L364">
            <v>0</v>
          </cell>
          <cell r="M364">
            <v>974.86636999999996</v>
          </cell>
          <cell r="N364">
            <v>929.10055</v>
          </cell>
        </row>
        <row r="365">
          <cell r="B365">
            <v>19</v>
          </cell>
          <cell r="C365" t="str">
            <v>ТЕРНОПIЛЬСЬКА ОБЛАСТЬ</v>
          </cell>
          <cell r="D365">
            <v>21139268</v>
          </cell>
          <cell r="E365" t="str">
            <v>ТОВАРИСТВО З ОБМЕЖЕНОЮ ВIДПОВIДАЛЬНIСТЮ "НАТУРПРОДУКТ-ВЕГА"</v>
          </cell>
          <cell r="F365">
            <v>4307.0834500000001</v>
          </cell>
          <cell r="G365">
            <v>4144.1927999999998</v>
          </cell>
          <cell r="H365">
            <v>7823.7895099999996</v>
          </cell>
          <cell r="I365">
            <v>8991.6067999999996</v>
          </cell>
          <cell r="J365">
            <v>4847.4139999999998</v>
          </cell>
          <cell r="K365">
            <v>0</v>
          </cell>
          <cell r="L365">
            <v>0</v>
          </cell>
          <cell r="M365">
            <v>1172.1309699999999</v>
          </cell>
          <cell r="N365">
            <v>1167.7785200000001</v>
          </cell>
        </row>
        <row r="366">
          <cell r="B366">
            <v>19</v>
          </cell>
          <cell r="C366" t="str">
            <v>ТЕРНОПIЛЬСЬКА ОБЛАСТЬ</v>
          </cell>
          <cell r="D366">
            <v>14040960</v>
          </cell>
          <cell r="E366" t="str">
            <v>ДЕРЖАВНЕ НАУКОВО-ТЕХНIЧНЕ ПIДПРИЄМСТВО "ПРОМIНЬ"</v>
          </cell>
          <cell r="F366">
            <v>126.26091</v>
          </cell>
          <cell r="G366">
            <v>45.665619999999997</v>
          </cell>
          <cell r="H366">
            <v>6864.4294900000004</v>
          </cell>
          <cell r="I366">
            <v>8440.5985799999999</v>
          </cell>
          <cell r="J366">
            <v>8394.9329600000001</v>
          </cell>
          <cell r="K366">
            <v>0</v>
          </cell>
          <cell r="L366">
            <v>-80.684359999999998</v>
          </cell>
          <cell r="M366">
            <v>1492.06314</v>
          </cell>
          <cell r="N366">
            <v>1491.86185</v>
          </cell>
        </row>
        <row r="367">
          <cell r="B367">
            <v>19</v>
          </cell>
          <cell r="C367" t="str">
            <v>ТЕРНОПIЛЬСЬКА ОБЛАСТЬ</v>
          </cell>
          <cell r="D367">
            <v>375088</v>
          </cell>
          <cell r="E367" t="str">
            <v>ДЕРЖАВНЕ ПIДПРИЄМСТВО "КОБИЛОВОЛОЦЬКИЙ СПИРТОВИЙ ЗАВОД"</v>
          </cell>
          <cell r="F367">
            <v>4607.4567800000004</v>
          </cell>
          <cell r="G367">
            <v>4619.5823399999999</v>
          </cell>
          <cell r="H367">
            <v>6537.8616700000002</v>
          </cell>
          <cell r="I367">
            <v>7063.0100700000003</v>
          </cell>
          <cell r="J367">
            <v>2443.4277299999999</v>
          </cell>
          <cell r="K367">
            <v>0</v>
          </cell>
          <cell r="L367">
            <v>0</v>
          </cell>
          <cell r="M367">
            <v>241.30052000000001</v>
          </cell>
          <cell r="N367">
            <v>240.18838</v>
          </cell>
        </row>
        <row r="368">
          <cell r="B368">
            <v>19</v>
          </cell>
          <cell r="C368" t="str">
            <v>ТЕРНОПIЛЬСЬКА ОБЛАСТЬ</v>
          </cell>
          <cell r="D368">
            <v>377377</v>
          </cell>
          <cell r="E368" t="str">
            <v>ВIДКРИТЕ АКЦIОНЕРНЕ ТОВАРИСТВО "УКРАЇНСЬКА ТЮТЮНОВА КОМПАНIЯ"</v>
          </cell>
          <cell r="F368">
            <v>5441.9570100000001</v>
          </cell>
          <cell r="G368">
            <v>5564.0859300000002</v>
          </cell>
          <cell r="H368">
            <v>5621.0000899999995</v>
          </cell>
          <cell r="I368">
            <v>6430.6849899999997</v>
          </cell>
          <cell r="J368">
            <v>866.59906000000001</v>
          </cell>
          <cell r="K368">
            <v>0</v>
          </cell>
          <cell r="L368">
            <v>0</v>
          </cell>
          <cell r="M368">
            <v>688.49441000000002</v>
          </cell>
          <cell r="N368">
            <v>684.56989999999996</v>
          </cell>
        </row>
        <row r="369">
          <cell r="B369">
            <v>19</v>
          </cell>
          <cell r="C369" t="str">
            <v>ТЕРНОПIЛЬСЬКА ОБЛАСТЬ</v>
          </cell>
          <cell r="D369">
            <v>31995099</v>
          </cell>
          <cell r="E369" t="str">
            <v>ДОЧIРНЄ ПIДПРИЄМСТВО "ТЕРНОПIЛЬСЬКИЙ ОБЛАВТОДОР" ВАТ "ДЕРЖАВНА АКЦIОНЕРНА КОМПАНIЯ "АВТОМОБIЛЬНI ДОРОГИ УКРАЇНИ"</v>
          </cell>
          <cell r="F369">
            <v>3036.7549899999999</v>
          </cell>
          <cell r="G369">
            <v>3053.8510000000001</v>
          </cell>
          <cell r="H369">
            <v>5743.2680099999998</v>
          </cell>
          <cell r="I369">
            <v>5753.8186100000003</v>
          </cell>
          <cell r="J369">
            <v>2699.9676100000001</v>
          </cell>
          <cell r="K369">
            <v>0</v>
          </cell>
          <cell r="L369">
            <v>0</v>
          </cell>
          <cell r="M369">
            <v>114.105</v>
          </cell>
          <cell r="N369">
            <v>9.0674200000000003</v>
          </cell>
        </row>
        <row r="370">
          <cell r="B370">
            <v>19</v>
          </cell>
          <cell r="C370" t="str">
            <v>ТЕРНОПIЛЬСЬКА ОБЛАСТЬ</v>
          </cell>
          <cell r="D370">
            <v>382912</v>
          </cell>
          <cell r="E370" t="str">
            <v>ВIДКРИТЕ АКЦIОНЕРНЕ ТОВАРИСТВО "БРОВАР"</v>
          </cell>
          <cell r="F370">
            <v>4418.8794099999996</v>
          </cell>
          <cell r="G370">
            <v>4457.5979200000002</v>
          </cell>
          <cell r="H370">
            <v>4296.3853300000001</v>
          </cell>
          <cell r="I370">
            <v>4652.68282</v>
          </cell>
          <cell r="J370">
            <v>195.0849</v>
          </cell>
          <cell r="K370">
            <v>0</v>
          </cell>
          <cell r="L370">
            <v>0</v>
          </cell>
          <cell r="M370">
            <v>457.84476000000001</v>
          </cell>
          <cell r="N370">
            <v>356.29635000000002</v>
          </cell>
        </row>
        <row r="371">
          <cell r="B371">
            <v>19</v>
          </cell>
          <cell r="C371" t="str">
            <v>ТЕРНОПIЛЬСЬКА ОБЛАСТЬ</v>
          </cell>
          <cell r="D371">
            <v>31818410</v>
          </cell>
          <cell r="E371" t="str">
            <v>ТОВАРИСТВО З ОБМЕЖЕНОЮ ВIДПОВIДАЛЬНIСТЮ "ХОРОСТКIВ - ЦУКОР"</v>
          </cell>
          <cell r="F371">
            <v>1312.3838800000001</v>
          </cell>
          <cell r="G371">
            <v>1331.6019200000001</v>
          </cell>
          <cell r="H371">
            <v>4325.0601699999997</v>
          </cell>
          <cell r="I371">
            <v>4466.8894200000004</v>
          </cell>
          <cell r="J371">
            <v>3135.2874999999999</v>
          </cell>
          <cell r="K371">
            <v>0</v>
          </cell>
          <cell r="L371">
            <v>0</v>
          </cell>
          <cell r="M371">
            <v>25.78267</v>
          </cell>
          <cell r="N371">
            <v>24.342860000000002</v>
          </cell>
        </row>
        <row r="372">
          <cell r="B372">
            <v>19</v>
          </cell>
          <cell r="C372" t="str">
            <v>ТЕРНОПIЛЬСЬКА ОБЛАСТЬ</v>
          </cell>
          <cell r="D372">
            <v>31104342</v>
          </cell>
          <cell r="E372" t="str">
            <v>ТОВАРИСТВО З ОБМЕЖЕНОЮ ВIДПОВIДАЛЬНIСТЮ "КОЗОВА-ЦУКОР"</v>
          </cell>
          <cell r="F372">
            <v>799.56197999999995</v>
          </cell>
          <cell r="G372">
            <v>811.98238000000003</v>
          </cell>
          <cell r="H372">
            <v>3956.82348</v>
          </cell>
          <cell r="I372">
            <v>4063.3655100000001</v>
          </cell>
          <cell r="J372">
            <v>3251.3831300000002</v>
          </cell>
          <cell r="K372">
            <v>0</v>
          </cell>
          <cell r="L372">
            <v>0</v>
          </cell>
          <cell r="M372">
            <v>31.509080000000001</v>
          </cell>
          <cell r="N372">
            <v>22.183409999999999</v>
          </cell>
        </row>
        <row r="373">
          <cell r="B373">
            <v>19</v>
          </cell>
          <cell r="C373" t="str">
            <v>ТЕРНОПIЛЬСЬКА ОБЛАСТЬ</v>
          </cell>
          <cell r="D373">
            <v>1268940</v>
          </cell>
          <cell r="E373" t="str">
            <v>БУДIВЕЛЬНО-МОНТАЖНЕ УПРАВЛIННЯ "ПРОМБУД"</v>
          </cell>
          <cell r="F373">
            <v>1188.99938</v>
          </cell>
          <cell r="G373">
            <v>1200.1408699999999</v>
          </cell>
          <cell r="H373">
            <v>3549.1101699999999</v>
          </cell>
          <cell r="I373">
            <v>4044.4398700000002</v>
          </cell>
          <cell r="J373">
            <v>2844.299</v>
          </cell>
          <cell r="K373">
            <v>0</v>
          </cell>
          <cell r="L373">
            <v>0</v>
          </cell>
          <cell r="M373">
            <v>516.49648000000002</v>
          </cell>
          <cell r="N373">
            <v>495.28392000000002</v>
          </cell>
        </row>
        <row r="374">
          <cell r="B374">
            <v>19</v>
          </cell>
          <cell r="C374" t="str">
            <v>ТЕРНОПIЛЬСЬКА ОБЛАСТЬ</v>
          </cell>
          <cell r="D374">
            <v>31273491</v>
          </cell>
          <cell r="E374" t="str">
            <v>ТОВАРИСТВО З ОБМЕЖЕНОЮ ВIДПОВIДАЛЬНIСТЮ "ЗБАРАЖ-ЦУКОР"</v>
          </cell>
          <cell r="F374">
            <v>2270.1354999999999</v>
          </cell>
          <cell r="G374">
            <v>2306.8084399999998</v>
          </cell>
          <cell r="H374">
            <v>3748.56943</v>
          </cell>
          <cell r="I374">
            <v>3894.5109499999999</v>
          </cell>
          <cell r="J374">
            <v>1587.7025100000001</v>
          </cell>
          <cell r="K374">
            <v>0</v>
          </cell>
          <cell r="L374">
            <v>0</v>
          </cell>
          <cell r="M374">
            <v>36.839970000000001</v>
          </cell>
          <cell r="N374">
            <v>35.808979999999998</v>
          </cell>
        </row>
        <row r="375">
          <cell r="B375">
            <v>19</v>
          </cell>
          <cell r="C375" t="str">
            <v>ТЕРНОПIЛЬСЬКА ОБЛАСТЬ</v>
          </cell>
          <cell r="D375">
            <v>14034534</v>
          </cell>
          <cell r="E375" t="str">
            <v>ТЕРНОПIЛЬСЬКЕ КОМУНАЛЬНЕ ПIДПРИЄМСТВО ТЕПЛОВИХ МЕРЕЖ "ТЕРНОПIЛЬМIСЬКТЕПЛОКОМУНЕНЕРГО"</v>
          </cell>
          <cell r="F375">
            <v>3606.5620699999999</v>
          </cell>
          <cell r="G375">
            <v>3607.94209</v>
          </cell>
          <cell r="H375">
            <v>3380.30683</v>
          </cell>
          <cell r="I375">
            <v>3637.9746799999998</v>
          </cell>
          <cell r="J375">
            <v>30.032589999999999</v>
          </cell>
          <cell r="K375">
            <v>0</v>
          </cell>
          <cell r="L375">
            <v>0</v>
          </cell>
          <cell r="M375">
            <v>259.77868999999998</v>
          </cell>
          <cell r="N375">
            <v>251.88509999999999</v>
          </cell>
        </row>
        <row r="376">
          <cell r="B376">
            <v>19</v>
          </cell>
          <cell r="C376" t="str">
            <v>ТЕРНОПIЛЬСЬКА ОБЛАСТЬ</v>
          </cell>
          <cell r="D376">
            <v>293479</v>
          </cell>
          <cell r="E376" t="str">
            <v>ВIДКРИТЕ АКЦIОНЕРНЕ ТОВАРИСТВО "БЕРЕЖАНСЬКИЙ СКЛОЗАВОД"</v>
          </cell>
          <cell r="F376">
            <v>2870.9996000000001</v>
          </cell>
          <cell r="G376">
            <v>2923.6782600000001</v>
          </cell>
          <cell r="H376">
            <v>3272.0554999999999</v>
          </cell>
          <cell r="I376">
            <v>3473.89804</v>
          </cell>
          <cell r="J376">
            <v>550.21978000000001</v>
          </cell>
          <cell r="K376">
            <v>0</v>
          </cell>
          <cell r="L376">
            <v>0</v>
          </cell>
          <cell r="M376">
            <v>261.04743000000002</v>
          </cell>
          <cell r="N376">
            <v>201.84253000000001</v>
          </cell>
        </row>
        <row r="377">
          <cell r="B377">
            <v>19</v>
          </cell>
          <cell r="C377" t="str">
            <v>ТЕРНОПIЛЬСЬКА ОБЛАСТЬ</v>
          </cell>
          <cell r="D377">
            <v>375094</v>
          </cell>
          <cell r="E377" t="str">
            <v>ДЕРЖАВНЕ ПIДПРИЄМСТВО "НОВОСIЛКIВСЬКИЙ СПИРТОВИЙ ЗАВОД"</v>
          </cell>
          <cell r="F377">
            <v>3760.7409299999999</v>
          </cell>
          <cell r="G377">
            <v>3937.1832599999998</v>
          </cell>
          <cell r="H377">
            <v>2906.6082999999999</v>
          </cell>
          <cell r="I377">
            <v>3047.6538999999998</v>
          </cell>
          <cell r="J377">
            <v>-889.52936</v>
          </cell>
          <cell r="K377">
            <v>0</v>
          </cell>
          <cell r="L377">
            <v>0</v>
          </cell>
          <cell r="M377">
            <v>54.846760000000003</v>
          </cell>
          <cell r="N377">
            <v>-109.02445</v>
          </cell>
        </row>
        <row r="378">
          <cell r="B378">
            <v>19</v>
          </cell>
          <cell r="C378" t="str">
            <v>ТЕРНОПIЛЬСЬКА ОБЛАСТЬ</v>
          </cell>
          <cell r="D378">
            <v>21155959</v>
          </cell>
          <cell r="E378" t="str">
            <v>ВIДКРИТЕ АКЦIОНЕРНЕ ТОВАРИСТВО ПО ГАЗОПОСТАЧАННЮ ТА ГАЗИФIКАЦIЇ "ТЕРНОПIЛЬМIСЬКГАЗ"</v>
          </cell>
          <cell r="F378">
            <v>1781.0608</v>
          </cell>
          <cell r="G378">
            <v>2014.28748</v>
          </cell>
          <cell r="H378">
            <v>2964.4520600000001</v>
          </cell>
          <cell r="I378">
            <v>2988.9566399999999</v>
          </cell>
          <cell r="J378">
            <v>974.66916000000003</v>
          </cell>
          <cell r="K378">
            <v>0</v>
          </cell>
          <cell r="L378">
            <v>0</v>
          </cell>
          <cell r="M378">
            <v>273.01186999999999</v>
          </cell>
          <cell r="N378">
            <v>17.58381</v>
          </cell>
        </row>
        <row r="379">
          <cell r="B379">
            <v>19</v>
          </cell>
          <cell r="C379" t="str">
            <v>ТЕРНОПIЛЬСЬКА ОБЛАСТЬ</v>
          </cell>
          <cell r="D379">
            <v>3353845</v>
          </cell>
          <cell r="E379" t="str">
            <v>КОМУНАЛЬНЕ ПIДПРИЄМСТВО "ТЕРНОПIЛЬВОДОКАНАЛ"</v>
          </cell>
          <cell r="F379">
            <v>2591.9004500000001</v>
          </cell>
          <cell r="G379">
            <v>2559.0469499999999</v>
          </cell>
          <cell r="H379">
            <v>2889.8908900000001</v>
          </cell>
          <cell r="I379">
            <v>2985.1726600000002</v>
          </cell>
          <cell r="J379">
            <v>426.12571000000003</v>
          </cell>
          <cell r="K379">
            <v>0</v>
          </cell>
          <cell r="L379">
            <v>-20.657769999999999</v>
          </cell>
          <cell r="M379">
            <v>87.704499999999996</v>
          </cell>
          <cell r="N379">
            <v>74.623559999999998</v>
          </cell>
        </row>
        <row r="380">
          <cell r="B380">
            <v>19</v>
          </cell>
          <cell r="C380" t="str">
            <v>ТЕРНОПIЛЬСЬКА ОБЛАСТЬ</v>
          </cell>
          <cell r="D380">
            <v>375042</v>
          </cell>
          <cell r="E380" t="str">
            <v>ДЕРЖАВНЕ ПIДПРИЄМСТВО КОЗЛIВСЬКИЙ СПИРТОВИЙ ЗАВОД</v>
          </cell>
          <cell r="F380">
            <v>3090.6967399999999</v>
          </cell>
          <cell r="G380">
            <v>3113.2604999999999</v>
          </cell>
          <cell r="H380">
            <v>2788.2368499999998</v>
          </cell>
          <cell r="I380">
            <v>2908.98603</v>
          </cell>
          <cell r="J380">
            <v>-204.27447000000001</v>
          </cell>
          <cell r="K380">
            <v>37.33999</v>
          </cell>
          <cell r="L380">
            <v>33.792940000000002</v>
          </cell>
          <cell r="M380">
            <v>27.470220000000001</v>
          </cell>
          <cell r="N380">
            <v>-139.26022</v>
          </cell>
        </row>
        <row r="381">
          <cell r="B381">
            <v>19</v>
          </cell>
          <cell r="C381" t="str">
            <v>ТЕРНОПIЛЬСЬКА ОБЛАСТЬ</v>
          </cell>
          <cell r="D381">
            <v>30344990</v>
          </cell>
          <cell r="E381" t="str">
            <v>ПП "ФАБРИКА МЕБЛIВ "НОВА"</v>
          </cell>
          <cell r="F381">
            <v>2112.5695700000001</v>
          </cell>
          <cell r="G381">
            <v>2173.48659</v>
          </cell>
          <cell r="H381">
            <v>2773.43174</v>
          </cell>
          <cell r="I381">
            <v>2901.06324</v>
          </cell>
          <cell r="J381">
            <v>727.57664999999997</v>
          </cell>
          <cell r="K381">
            <v>0</v>
          </cell>
          <cell r="L381">
            <v>0</v>
          </cell>
          <cell r="M381">
            <v>214.44746000000001</v>
          </cell>
          <cell r="N381">
            <v>127.59223</v>
          </cell>
        </row>
        <row r="382">
          <cell r="B382">
            <v>20</v>
          </cell>
          <cell r="C382" t="str">
            <v>ХАРКIВСЬКА ОБЛАСТЬ</v>
          </cell>
          <cell r="D382">
            <v>383231</v>
          </cell>
          <cell r="E382" t="str">
            <v>ЗАКРИТЕ АКЦIОНЕРНЕ ТОВАРИСТВО "ФIЛIП МОРРIС УКРАЇНА"</v>
          </cell>
          <cell r="F382">
            <v>1004091.36</v>
          </cell>
          <cell r="G382">
            <v>1006370.14</v>
          </cell>
          <cell r="H382">
            <v>1296948.27</v>
          </cell>
          <cell r="I382">
            <v>1368961.79</v>
          </cell>
          <cell r="J382">
            <v>362591.65100000001</v>
          </cell>
          <cell r="K382">
            <v>0</v>
          </cell>
          <cell r="L382">
            <v>0</v>
          </cell>
          <cell r="M382">
            <v>69566.5481</v>
          </cell>
          <cell r="N382">
            <v>69513.907800000001</v>
          </cell>
        </row>
        <row r="383">
          <cell r="B383">
            <v>20</v>
          </cell>
          <cell r="C383" t="str">
            <v>ХАРКIВСЬКА ОБЛАСТЬ</v>
          </cell>
          <cell r="D383">
            <v>1072609</v>
          </cell>
          <cell r="E383" t="str">
            <v>ПIВДЕННА ЗАЛIЗНИЦЯ</v>
          </cell>
          <cell r="F383">
            <v>414537.32</v>
          </cell>
          <cell r="G383">
            <v>414536.48300000001</v>
          </cell>
          <cell r="H383">
            <v>419324.45</v>
          </cell>
          <cell r="I383">
            <v>433856.47100000002</v>
          </cell>
          <cell r="J383">
            <v>19319.987799999999</v>
          </cell>
          <cell r="K383">
            <v>0</v>
          </cell>
          <cell r="L383">
            <v>0</v>
          </cell>
          <cell r="M383">
            <v>14423.7875</v>
          </cell>
          <cell r="N383">
            <v>14423.330400000001</v>
          </cell>
        </row>
        <row r="384">
          <cell r="B384">
            <v>20</v>
          </cell>
          <cell r="C384" t="str">
            <v>ХАРКIВСЬКА ОБЛАСТЬ</v>
          </cell>
          <cell r="D384">
            <v>25751368</v>
          </cell>
          <cell r="E384" t="str">
            <v>ШЕБЕЛИНСЬКЕ ВIДДIЛЕННЯ З ПЕРЕРОБКИ ГАЗОВОГО КОНДЕНСАТУ I НАФТИ</v>
          </cell>
          <cell r="F384">
            <v>230817.821</v>
          </cell>
          <cell r="G384">
            <v>228824.43799999999</v>
          </cell>
          <cell r="H384">
            <v>237314.33300000001</v>
          </cell>
          <cell r="I384">
            <v>257168.10399999999</v>
          </cell>
          <cell r="J384">
            <v>28343.666300000001</v>
          </cell>
          <cell r="K384">
            <v>0</v>
          </cell>
          <cell r="L384">
            <v>0</v>
          </cell>
          <cell r="M384">
            <v>17959.071499999998</v>
          </cell>
          <cell r="N384">
            <v>17958.854599999999</v>
          </cell>
        </row>
        <row r="385">
          <cell r="B385">
            <v>20</v>
          </cell>
          <cell r="C385" t="str">
            <v>ХАРКIВСЬКА ОБЛАСТЬ</v>
          </cell>
          <cell r="D385">
            <v>153146</v>
          </cell>
          <cell r="E385" t="str">
            <v>ФIЛIЯ ДОЧIРНЬОЇ КОМПАНIЇ "УКРГАЗВИДОБУВАННЯ" НАЦIОНАЛЬНОЇ АКЦIОНЕРНОЇ КОМПАНIЇ "НАФТОГАЗ УКРАЇНИ" ГАЗОПРОМИСЛОВЕ УПРАВЛIННЯ "ШЕБЕЛИНКАГАЗВИДОБУВАННЯ"</v>
          </cell>
          <cell r="F385">
            <v>234468.02100000001</v>
          </cell>
          <cell r="G385">
            <v>243632.79300000001</v>
          </cell>
          <cell r="H385">
            <v>178220.85800000001</v>
          </cell>
          <cell r="I385">
            <v>167639.10399999999</v>
          </cell>
          <cell r="J385">
            <v>-75993.688999999998</v>
          </cell>
          <cell r="K385">
            <v>161364.75</v>
          </cell>
          <cell r="L385">
            <v>13727.9035</v>
          </cell>
          <cell r="M385">
            <v>262.72228999999999</v>
          </cell>
          <cell r="N385">
            <v>179.15045000000001</v>
          </cell>
        </row>
        <row r="386">
          <cell r="B386">
            <v>20</v>
          </cell>
          <cell r="C386" t="str">
            <v>ХАРКIВСЬКА ОБЛАСТЬ</v>
          </cell>
          <cell r="D386">
            <v>31798944</v>
          </cell>
          <cell r="E386" t="str">
            <v>ТОВАРИСТВО З ОБМЕЖЕНОЮ ВIДПОВIДАЛЬНIСТЮ"ХЛВЗ"</v>
          </cell>
          <cell r="F386">
            <v>53068.734799999998</v>
          </cell>
          <cell r="G386">
            <v>76087.728400000007</v>
          </cell>
          <cell r="H386">
            <v>145546.31299999999</v>
          </cell>
          <cell r="I386">
            <v>145592.61199999999</v>
          </cell>
          <cell r="J386">
            <v>69504.883900000001</v>
          </cell>
          <cell r="K386">
            <v>0</v>
          </cell>
          <cell r="L386">
            <v>0</v>
          </cell>
          <cell r="M386">
            <v>23703.824100000002</v>
          </cell>
          <cell r="N386">
            <v>-453.70053999999999</v>
          </cell>
        </row>
        <row r="387">
          <cell r="B387">
            <v>20</v>
          </cell>
          <cell r="C387" t="str">
            <v>ХАРКIВСЬКА ОБЛАСТЬ</v>
          </cell>
          <cell r="D387">
            <v>25881266</v>
          </cell>
          <cell r="E387" t="str">
            <v>ХАРКIВСЬКЕ ВIДДIЛЕННЯ ВIДКРИТОГО АКЦIОНЕРНОГО ТОВАРИСТВА "САН IНТЕРБРЮ УКРАЇНА"</v>
          </cell>
          <cell r="F387">
            <v>3884</v>
          </cell>
          <cell r="G387">
            <v>4058</v>
          </cell>
          <cell r="H387">
            <v>88937.241699999999</v>
          </cell>
          <cell r="I387">
            <v>91371.314100000003</v>
          </cell>
          <cell r="J387">
            <v>87313.314100000003</v>
          </cell>
          <cell r="K387">
            <v>0</v>
          </cell>
          <cell r="L387">
            <v>0</v>
          </cell>
          <cell r="M387">
            <v>4761.1998199999998</v>
          </cell>
          <cell r="N387">
            <v>4587.1790000000001</v>
          </cell>
        </row>
        <row r="388">
          <cell r="B388">
            <v>20</v>
          </cell>
          <cell r="C388" t="str">
            <v>ХАРКIВСЬКА ОБЛАСТЬ</v>
          </cell>
          <cell r="D388">
            <v>5471230</v>
          </cell>
          <cell r="E388" t="str">
            <v>ВIДКРИТЕ АКЦIОНЕРНЕ ТОВАРИСТВО "ХАРКIВСЬКА ТЕЦ-5"</v>
          </cell>
          <cell r="F388">
            <v>78131.927200000006</v>
          </cell>
          <cell r="G388">
            <v>73728.129199999996</v>
          </cell>
          <cell r="H388">
            <v>64916.207000000002</v>
          </cell>
          <cell r="I388">
            <v>72312.287599999996</v>
          </cell>
          <cell r="J388">
            <v>-1415.8416</v>
          </cell>
          <cell r="K388">
            <v>0</v>
          </cell>
          <cell r="L388">
            <v>-17.348330000000001</v>
          </cell>
          <cell r="M388">
            <v>8686.8751100000009</v>
          </cell>
          <cell r="N388">
            <v>7400.7988500000001</v>
          </cell>
        </row>
        <row r="389">
          <cell r="B389">
            <v>20</v>
          </cell>
          <cell r="C389" t="str">
            <v>ХАРКIВСЬКА ОБЛАСТЬ</v>
          </cell>
          <cell r="D389">
            <v>131954</v>
          </cell>
          <cell r="E389" t="str">
            <v>АКЦIОНЕРНА КОМПАНIЯ "ХАРКIВОБЛЕНЕРГО"</v>
          </cell>
          <cell r="F389">
            <v>28302.047600000002</v>
          </cell>
          <cell r="G389">
            <v>27190.957600000002</v>
          </cell>
          <cell r="H389">
            <v>50264.669800000003</v>
          </cell>
          <cell r="I389">
            <v>50794.9928</v>
          </cell>
          <cell r="J389">
            <v>23604.035199999998</v>
          </cell>
          <cell r="K389">
            <v>409.78940999999998</v>
          </cell>
          <cell r="L389">
            <v>409.78940999999998</v>
          </cell>
          <cell r="M389">
            <v>943.84069</v>
          </cell>
          <cell r="N389">
            <v>940.11237000000006</v>
          </cell>
        </row>
        <row r="390">
          <cell r="B390">
            <v>20</v>
          </cell>
          <cell r="C390" t="str">
            <v>ХАРКIВСЬКА ОБЛАСТЬ</v>
          </cell>
          <cell r="D390">
            <v>9807750</v>
          </cell>
          <cell r="E390" t="str">
            <v>АКЦIОНЕРНИЙ КОМЕРЦIЙНИЙ IННОВАЦIЙНИЙ БАНК "УКРСИББАНК"</v>
          </cell>
          <cell r="F390">
            <v>12683.662</v>
          </cell>
          <cell r="G390">
            <v>12068.3469</v>
          </cell>
          <cell r="H390">
            <v>41527.910100000001</v>
          </cell>
          <cell r="I390">
            <v>46384.308700000001</v>
          </cell>
          <cell r="J390">
            <v>34315.961799999997</v>
          </cell>
          <cell r="K390">
            <v>0</v>
          </cell>
          <cell r="L390">
            <v>0</v>
          </cell>
          <cell r="M390">
            <v>5565.6551499999996</v>
          </cell>
          <cell r="N390">
            <v>4845.7415799999999</v>
          </cell>
        </row>
        <row r="391">
          <cell r="B391">
            <v>20</v>
          </cell>
          <cell r="C391" t="str">
            <v>ХАРКIВСЬКА ОБЛАСТЬ</v>
          </cell>
          <cell r="D391">
            <v>25617463</v>
          </cell>
          <cell r="E391" t="str">
            <v>ГАЗОПРОМИСЛОВЕ УПРАВЛIННЯ "ХАРКIВГАЗВИДОБУВАННЯ" ДОЧIРНЬОЇ КОМПАНIЇ "УКРГАЗВИДОБУВАННЯ" НАЦIОНАЛЬНОЇ АКЦIОНЕРНОЇ КОМПАНIЇ "НАФТОГАЗ УКРАЇНИ"</v>
          </cell>
          <cell r="F391">
            <v>49023.897400000002</v>
          </cell>
          <cell r="G391">
            <v>47540.8217</v>
          </cell>
          <cell r="H391">
            <v>27303.439900000001</v>
          </cell>
          <cell r="I391">
            <v>42985.558799999999</v>
          </cell>
          <cell r="J391">
            <v>-4555.2628999999997</v>
          </cell>
          <cell r="K391">
            <v>31049.101600000002</v>
          </cell>
          <cell r="L391">
            <v>-16434.949000000001</v>
          </cell>
          <cell r="M391">
            <v>161.91368</v>
          </cell>
          <cell r="N391">
            <v>68.134500000000003</v>
          </cell>
        </row>
        <row r="392">
          <cell r="B392">
            <v>20</v>
          </cell>
          <cell r="C392" t="str">
            <v>ХАРКIВСЬКА ОБЛАСТЬ</v>
          </cell>
          <cell r="D392">
            <v>24486154</v>
          </cell>
          <cell r="E392" t="str">
            <v>ЗАКРИТЕ АКЦIОНЕРНЕ ТОВАРИСТВО ЗАКРИТЕ АКЦIОНЕРНЕ ТОВАРИСТВО "ЛЮБОТИНСЬКИЙ ЗАВОД "ПРОДТОВАРИ"</v>
          </cell>
          <cell r="F392">
            <v>47823.4064</v>
          </cell>
          <cell r="G392">
            <v>48952.474399999999</v>
          </cell>
          <cell r="H392">
            <v>34122.070699999997</v>
          </cell>
          <cell r="I392">
            <v>42209.769099999998</v>
          </cell>
          <cell r="J392">
            <v>-6742.7052999999996</v>
          </cell>
          <cell r="K392">
            <v>0</v>
          </cell>
          <cell r="L392">
            <v>0</v>
          </cell>
          <cell r="M392">
            <v>13442.4535</v>
          </cell>
          <cell r="N392">
            <v>7586.9183599999997</v>
          </cell>
        </row>
        <row r="393">
          <cell r="B393">
            <v>20</v>
          </cell>
          <cell r="C393" t="str">
            <v>ХАРКIВСЬКА ОБЛАСТЬ</v>
          </cell>
          <cell r="D393">
            <v>25182114</v>
          </cell>
          <cell r="E393" t="str">
            <v>ФIЛIЯ ЗАКРИТОГО АКЦIОНЕРНОГО ТОВАРИСТВА "КИЇВСТАР ДЖ.ЕС.ЕМ." У МIСТI ХАРКОВI</v>
          </cell>
          <cell r="F393">
            <v>19229.306100000002</v>
          </cell>
          <cell r="G393">
            <v>19229.265899999999</v>
          </cell>
          <cell r="H393">
            <v>39723.358</v>
          </cell>
          <cell r="I393">
            <v>39723.367400000003</v>
          </cell>
          <cell r="J393">
            <v>20494.101500000001</v>
          </cell>
          <cell r="K393">
            <v>0</v>
          </cell>
          <cell r="L393">
            <v>0</v>
          </cell>
          <cell r="M393">
            <v>23.974080000000001</v>
          </cell>
          <cell r="N393">
            <v>9.4000000000000004E-3</v>
          </cell>
        </row>
        <row r="394">
          <cell r="B394">
            <v>20</v>
          </cell>
          <cell r="C394" t="str">
            <v>ХАРКIВСЬКА ОБЛАСТЬ</v>
          </cell>
          <cell r="D394">
            <v>5471247</v>
          </cell>
          <cell r="E394" t="str">
            <v>ЗМIЇВСЬКА ТЕПЛОВА ЕЛЕКТРИЧНА СТАНЦIЯ ВIДКРИТОГО АКЦIОНЕРНОГО ТОВАРИСТВА "ДЕРЖАВНА ЕНЕРГОГЕНЕРОУЮЧА КОМПАНIЯ "ЦЕНТРЕНЕРГО"</v>
          </cell>
          <cell r="F394">
            <v>20455.483400000001</v>
          </cell>
          <cell r="G394">
            <v>17440.053599999999</v>
          </cell>
          <cell r="H394">
            <v>32450.448799999998</v>
          </cell>
          <cell r="I394">
            <v>38459.513099999996</v>
          </cell>
          <cell r="J394">
            <v>21019.4594</v>
          </cell>
          <cell r="K394">
            <v>0</v>
          </cell>
          <cell r="L394">
            <v>-3176.2354</v>
          </cell>
          <cell r="M394">
            <v>2864.3596499999999</v>
          </cell>
          <cell r="N394">
            <v>2848.6310699999999</v>
          </cell>
        </row>
        <row r="395">
          <cell r="B395">
            <v>20</v>
          </cell>
          <cell r="C395" t="str">
            <v>ХАРКIВСЬКА ОБЛАСТЬ</v>
          </cell>
          <cell r="D395">
            <v>293060</v>
          </cell>
          <cell r="E395" t="str">
            <v>ВIДКРИТЕ АКЦIОНЕРНЕ ТОВАРИСТВО "БАЛЦЕМ"</v>
          </cell>
          <cell r="F395">
            <v>22600.9781</v>
          </cell>
          <cell r="G395">
            <v>23543.176800000001</v>
          </cell>
          <cell r="H395">
            <v>36469.405100000004</v>
          </cell>
          <cell r="I395">
            <v>34873.102099999996</v>
          </cell>
          <cell r="J395">
            <v>11329.925300000001</v>
          </cell>
          <cell r="K395">
            <v>0</v>
          </cell>
          <cell r="L395">
            <v>0</v>
          </cell>
          <cell r="M395">
            <v>560.57390999999996</v>
          </cell>
          <cell r="N395">
            <v>-1596.6814999999999</v>
          </cell>
        </row>
        <row r="396">
          <cell r="B396">
            <v>20</v>
          </cell>
          <cell r="C396" t="str">
            <v>ХАРКIВСЬКА ОБЛАСТЬ</v>
          </cell>
          <cell r="D396">
            <v>24489052</v>
          </cell>
          <cell r="E396" t="str">
            <v>ПIВНIЧНЕ ТЕРИТОРIАЛЬНЕ УПРАВЛIННЯ - ВIДОКРЕМЛЕНИЙ ПIДРОЗДIЛ ЗАКРИТОГО АКЦIОНЕРНОГО ТОВАРИСТВА "УКРАЇНСЬКИЙ МОБIЛЬНИЙ ЗВ'ЯЗОК"</v>
          </cell>
          <cell r="F396">
            <v>19441.974999999999</v>
          </cell>
          <cell r="G396">
            <v>19441.974999999999</v>
          </cell>
          <cell r="H396">
            <v>27947.061000000002</v>
          </cell>
          <cell r="I396">
            <v>27947.061000000002</v>
          </cell>
          <cell r="J396">
            <v>8505.0859999999993</v>
          </cell>
          <cell r="K396">
            <v>0</v>
          </cell>
          <cell r="L396">
            <v>0</v>
          </cell>
          <cell r="M396">
            <v>0.41929</v>
          </cell>
          <cell r="N396">
            <v>0</v>
          </cell>
        </row>
        <row r="397">
          <cell r="B397">
            <v>20</v>
          </cell>
          <cell r="C397" t="str">
            <v>ХАРКIВСЬКА ОБЛАСТЬ</v>
          </cell>
          <cell r="D397">
            <v>5762269</v>
          </cell>
          <cell r="E397" t="str">
            <v>ВIДКРИТЕ АКЦIОНЕРНЕ ТОВАРИСТВО "ТУРБОАТОМ"</v>
          </cell>
          <cell r="F397">
            <v>10497.4133</v>
          </cell>
          <cell r="G397">
            <v>13179.155199999999</v>
          </cell>
          <cell r="H397">
            <v>29305.3403</v>
          </cell>
          <cell r="I397">
            <v>27152.996999999999</v>
          </cell>
          <cell r="J397">
            <v>13973.8418</v>
          </cell>
          <cell r="K397">
            <v>0</v>
          </cell>
          <cell r="L397">
            <v>0</v>
          </cell>
          <cell r="M397">
            <v>2436.5290500000001</v>
          </cell>
          <cell r="N397">
            <v>-2196.672</v>
          </cell>
        </row>
        <row r="398">
          <cell r="B398">
            <v>20</v>
          </cell>
          <cell r="C398" t="str">
            <v>ХАРКIВСЬКА ОБЛАСТЬ</v>
          </cell>
          <cell r="D398">
            <v>31557119</v>
          </cell>
          <cell r="E398" t="str">
            <v>КОМУНАЛЬНЕ ПIДПРИЄМСТВО "ХАРКIВСЬКI ТЕПЛОВI МЕРЕЖI"</v>
          </cell>
          <cell r="F398">
            <v>21174.293699999998</v>
          </cell>
          <cell r="G398">
            <v>20839.795600000001</v>
          </cell>
          <cell r="H398">
            <v>22667.7343</v>
          </cell>
          <cell r="I398">
            <v>22814.1525</v>
          </cell>
          <cell r="J398">
            <v>1974.35688</v>
          </cell>
          <cell r="K398">
            <v>0</v>
          </cell>
          <cell r="L398">
            <v>0</v>
          </cell>
          <cell r="M398">
            <v>213.01517000000001</v>
          </cell>
          <cell r="N398">
            <v>146.41811000000001</v>
          </cell>
        </row>
        <row r="399">
          <cell r="B399">
            <v>20</v>
          </cell>
          <cell r="C399" t="str">
            <v>ХАРКIВСЬКА ОБЛАСТЬ</v>
          </cell>
          <cell r="D399">
            <v>165712</v>
          </cell>
          <cell r="E399" t="str">
            <v>ВIДКРИТЕ АКЦIОНЕРНЕ ТОВАРИСТВО "ХАРКIВСЬКИЙ МАШИНОБУДIВНИЙ ЗАВОД "СВIТЛО ШАХТАРЯ"</v>
          </cell>
          <cell r="F399">
            <v>31568.373200000002</v>
          </cell>
          <cell r="G399">
            <v>31678.270199999999</v>
          </cell>
          <cell r="H399">
            <v>21834.415700000001</v>
          </cell>
          <cell r="I399">
            <v>22626.204900000001</v>
          </cell>
          <cell r="J399">
            <v>-9052.0653000000002</v>
          </cell>
          <cell r="K399">
            <v>0</v>
          </cell>
          <cell r="L399">
            <v>0</v>
          </cell>
          <cell r="M399">
            <v>1017.3103</v>
          </cell>
          <cell r="N399">
            <v>791.78734999999995</v>
          </cell>
        </row>
        <row r="400">
          <cell r="B400">
            <v>20</v>
          </cell>
          <cell r="C400" t="str">
            <v>ХАРКIВСЬКА ОБЛАСТЬ</v>
          </cell>
          <cell r="D400">
            <v>3359500</v>
          </cell>
          <cell r="E400" t="str">
            <v>ВIДКРИТЕ АКЦIОНЕРНЕ ТОВАРИСТВО "ХАРКIВГАЗ"</v>
          </cell>
          <cell r="F400">
            <v>17139.559499999999</v>
          </cell>
          <cell r="G400">
            <v>16973.0255</v>
          </cell>
          <cell r="H400">
            <v>19343.3115</v>
          </cell>
          <cell r="I400">
            <v>21576.0046</v>
          </cell>
          <cell r="J400">
            <v>4602.9791400000004</v>
          </cell>
          <cell r="K400">
            <v>0</v>
          </cell>
          <cell r="L400">
            <v>0</v>
          </cell>
          <cell r="M400">
            <v>2229.9612299999999</v>
          </cell>
          <cell r="N400">
            <v>2220.67668</v>
          </cell>
        </row>
        <row r="401">
          <cell r="B401">
            <v>20</v>
          </cell>
          <cell r="C401" t="str">
            <v>ХАРКIВСЬКА ОБЛАСТЬ</v>
          </cell>
          <cell r="D401">
            <v>447451</v>
          </cell>
          <cell r="E401" t="str">
            <v>АКЦIОНЕРНЕ ТОВАРИСТВО ВIДКРИТОГО ТИПУ "ХАРКIВСЬКИЙ МОЛОЧНИЙ КОМБIНАТ"</v>
          </cell>
          <cell r="F401">
            <v>10283.7652</v>
          </cell>
          <cell r="G401">
            <v>10251.443499999999</v>
          </cell>
          <cell r="H401">
            <v>20584.9447</v>
          </cell>
          <cell r="I401">
            <v>21494.7225</v>
          </cell>
          <cell r="J401">
            <v>11243.279</v>
          </cell>
          <cell r="K401">
            <v>0</v>
          </cell>
          <cell r="L401">
            <v>0</v>
          </cell>
          <cell r="M401">
            <v>1155.42552</v>
          </cell>
          <cell r="N401">
            <v>909.77778000000001</v>
          </cell>
        </row>
        <row r="402">
          <cell r="B402">
            <v>21</v>
          </cell>
          <cell r="C402" t="str">
            <v>ХЕРСОНСЬКА ОБЛАСТЬ</v>
          </cell>
          <cell r="D402">
            <v>413475</v>
          </cell>
          <cell r="E402" t="str">
            <v>ВIДКРИТЕ АКЦIОНЕРНЕ ТОВАРИСТВО "АГРОПРОМИСЛОВА ФIРМА ТАВРIЯ"</v>
          </cell>
          <cell r="F402">
            <v>22501.263900000002</v>
          </cell>
          <cell r="G402">
            <v>20149.000700000001</v>
          </cell>
          <cell r="H402">
            <v>20187.718400000002</v>
          </cell>
          <cell r="I402">
            <v>21299.992300000002</v>
          </cell>
          <cell r="J402">
            <v>1150.9916599999999</v>
          </cell>
          <cell r="K402">
            <v>0</v>
          </cell>
          <cell r="L402">
            <v>0</v>
          </cell>
          <cell r="M402">
            <v>2553.4976700000002</v>
          </cell>
          <cell r="N402">
            <v>-199.65380999999999</v>
          </cell>
        </row>
        <row r="403">
          <cell r="B403">
            <v>21</v>
          </cell>
          <cell r="C403" t="str">
            <v>ХЕРСОНСЬКА ОБЛАСТЬ</v>
          </cell>
          <cell r="D403">
            <v>130978</v>
          </cell>
          <cell r="E403" t="str">
            <v>ФIЛIЯ "КАХОВСЬКА ГЕС IМЕНI П.С.НЕПОРОЖНЬОГО" ВIДКРИТОГО АКЦIОНЕРНОГО ТОВАРИСТВА "УКРГIДРОЕНЕРГО"</v>
          </cell>
          <cell r="F403">
            <v>11499.5072</v>
          </cell>
          <cell r="G403">
            <v>11982.293600000001</v>
          </cell>
          <cell r="H403">
            <v>15221.2639</v>
          </cell>
          <cell r="I403">
            <v>14545.4475</v>
          </cell>
          <cell r="J403">
            <v>2563.1538999999998</v>
          </cell>
          <cell r="K403">
            <v>0</v>
          </cell>
          <cell r="L403">
            <v>0</v>
          </cell>
          <cell r="M403">
            <v>102.85571</v>
          </cell>
          <cell r="N403">
            <v>-675.81641000000002</v>
          </cell>
        </row>
        <row r="404">
          <cell r="B404">
            <v>21</v>
          </cell>
          <cell r="C404" t="str">
            <v>ХЕРСОНСЬКА ОБЛАСТЬ</v>
          </cell>
          <cell r="D404">
            <v>5396638</v>
          </cell>
          <cell r="E404" t="str">
            <v>ВIДКРИТЕ АКЦIОНЕРНЕ ТОВАРИСТВО "ЕНЕРГОПОСТАЧАЛЬНА КОМПАНIЯ "ХЕРСОНОБЛЕНЕРГО"</v>
          </cell>
          <cell r="F404">
            <v>13356.318300000001</v>
          </cell>
          <cell r="G404">
            <v>13521.2983</v>
          </cell>
          <cell r="H404">
            <v>12613.658799999999</v>
          </cell>
          <cell r="I404">
            <v>12833.302</v>
          </cell>
          <cell r="J404">
            <v>-687.99638000000004</v>
          </cell>
          <cell r="K404">
            <v>0</v>
          </cell>
          <cell r="L404">
            <v>0</v>
          </cell>
          <cell r="M404">
            <v>262.64317999999997</v>
          </cell>
          <cell r="N404">
            <v>134.76418000000001</v>
          </cell>
        </row>
        <row r="405">
          <cell r="B405">
            <v>21</v>
          </cell>
          <cell r="C405" t="str">
            <v>ХЕРСОНСЬКА ОБЛАСТЬ</v>
          </cell>
          <cell r="D405">
            <v>24106105</v>
          </cell>
          <cell r="E405" t="str">
            <v>ЗАКРИТЕ АКЦIОНЕРНЕ ТОВАРИСТВО "ЧУМАК"</v>
          </cell>
          <cell r="F405">
            <v>-4055.7015000000001</v>
          </cell>
          <cell r="G405">
            <v>1216.4386300000001</v>
          </cell>
          <cell r="H405">
            <v>1848.5020099999999</v>
          </cell>
          <cell r="I405">
            <v>5600.5032499999998</v>
          </cell>
          <cell r="J405">
            <v>4384.0646200000001</v>
          </cell>
          <cell r="K405">
            <v>0</v>
          </cell>
          <cell r="L405">
            <v>0</v>
          </cell>
          <cell r="M405">
            <v>10182.3151</v>
          </cell>
          <cell r="N405">
            <v>3739.5144399999999</v>
          </cell>
        </row>
        <row r="406">
          <cell r="B406">
            <v>21</v>
          </cell>
          <cell r="C406" t="str">
            <v>ХЕРСОНСЬКА ОБЛАСТЬ</v>
          </cell>
          <cell r="D406">
            <v>3355726</v>
          </cell>
          <cell r="E406" t="str">
            <v>МIСЬКЕ КОМУНАЛЬНЕ ПIДПРИЄМСТВО "ВИРОБНИЧЕ УПРАВЛIННЯ ВОДОПРОВIДНО- КАНАЛIЗАЦIЙНОГО ГОСПОДАРСТВА МIСТА ХЕРСОНА"</v>
          </cell>
          <cell r="F406">
            <v>3234.1822900000002</v>
          </cell>
          <cell r="G406">
            <v>4119.4029899999996</v>
          </cell>
          <cell r="H406">
            <v>5095.6124200000004</v>
          </cell>
          <cell r="I406">
            <v>5574.7358700000004</v>
          </cell>
          <cell r="J406">
            <v>1455.3328799999999</v>
          </cell>
          <cell r="K406">
            <v>0</v>
          </cell>
          <cell r="L406">
            <v>0</v>
          </cell>
          <cell r="M406">
            <v>621.87572</v>
          </cell>
          <cell r="N406">
            <v>468.99135999999999</v>
          </cell>
        </row>
        <row r="407">
          <cell r="B407">
            <v>21</v>
          </cell>
          <cell r="C407" t="str">
            <v>ХЕРСОНСЬКА ОБЛАСТЬ</v>
          </cell>
          <cell r="D407">
            <v>3355353</v>
          </cell>
          <cell r="E407" t="str">
            <v>ВIДКРИТЕ АКЦIОНЕРНЕ ТОВАРИСТВО ПО ГАЗОПОСТАЧАННЮ ТА ГАЗИФIКАЦIЇ "ХЕРСОНГАЗ"</v>
          </cell>
          <cell r="F407">
            <v>2615.52169</v>
          </cell>
          <cell r="G407">
            <v>2647.7628599999998</v>
          </cell>
          <cell r="H407">
            <v>4824.4424099999997</v>
          </cell>
          <cell r="I407">
            <v>5419.0271199999997</v>
          </cell>
          <cell r="J407">
            <v>2771.2642599999999</v>
          </cell>
          <cell r="K407">
            <v>0</v>
          </cell>
          <cell r="L407">
            <v>0</v>
          </cell>
          <cell r="M407">
            <v>646.14923999999996</v>
          </cell>
          <cell r="N407">
            <v>594.57362000000001</v>
          </cell>
        </row>
        <row r="408">
          <cell r="B408">
            <v>21</v>
          </cell>
          <cell r="C408" t="str">
            <v>ХЕРСОНСЬКА ОБЛАСТЬ</v>
          </cell>
          <cell r="D408">
            <v>31918234</v>
          </cell>
          <cell r="E408" t="str">
            <v>ДОЧIРНЄ ПIДПРИЄМСТВО "ХЕРСОНСЬКИЙ ОБЛАВТОДОР" ВIДКРИТОГО АКЦIОНЕРНОГО ТОВАРИСТВА "ДЕРЖАВНА АКЦIОНЕРНА КОМПАНIЯ "АВТОМОБIЛЬНI ДОРОГИ УКРАЇНИ"</v>
          </cell>
          <cell r="F408">
            <v>3414.2048300000001</v>
          </cell>
          <cell r="G408">
            <v>3413.7813500000002</v>
          </cell>
          <cell r="H408">
            <v>4963.2338499999996</v>
          </cell>
          <cell r="I408">
            <v>5342.3238499999998</v>
          </cell>
          <cell r="J408">
            <v>1928.5425</v>
          </cell>
          <cell r="K408">
            <v>0</v>
          </cell>
          <cell r="L408">
            <v>0</v>
          </cell>
          <cell r="M408">
            <v>474.62581999999998</v>
          </cell>
          <cell r="N408">
            <v>379.08789999999999</v>
          </cell>
        </row>
        <row r="409">
          <cell r="B409">
            <v>21</v>
          </cell>
          <cell r="C409" t="str">
            <v>ХЕРСОНСЬКА ОБЛАСТЬ</v>
          </cell>
          <cell r="D409">
            <v>22755934</v>
          </cell>
          <cell r="E409" t="str">
            <v>ХЕРСОНСЬКА ФIЛIЯ УКРАЇНСЬКО-НIМЕЦЬКО-ГОЛАНДСЬКО-ДАТСЬКОГО СП "УКРАЇНСЬКИЙ МОБIЛЬНИЙ ЗВ'ЯЗОК"</v>
          </cell>
          <cell r="F409">
            <v>4081.39</v>
          </cell>
          <cell r="G409">
            <v>4081.39</v>
          </cell>
          <cell r="H409">
            <v>5276.3639999999996</v>
          </cell>
          <cell r="I409">
            <v>5276.3639999999996</v>
          </cell>
          <cell r="J409">
            <v>1194.9739999999999</v>
          </cell>
          <cell r="K409">
            <v>0</v>
          </cell>
          <cell r="L409">
            <v>0</v>
          </cell>
          <cell r="M409">
            <v>0.12389</v>
          </cell>
          <cell r="N409">
            <v>0</v>
          </cell>
        </row>
        <row r="410">
          <cell r="B410">
            <v>21</v>
          </cell>
          <cell r="C410" t="str">
            <v>ХЕРСОНСЬКА ОБЛАСТЬ</v>
          </cell>
          <cell r="D410">
            <v>131771</v>
          </cell>
          <cell r="E410" t="str">
            <v>ВIДКРИТЕ АКЦIОНЕРНЕ ТОВАРИСТВО "ХЕРСОНСЬКА ТЕПЛОЕЛЕКТРОЦЕНТРАЛЬ"</v>
          </cell>
          <cell r="F410">
            <v>6426.0226899999998</v>
          </cell>
          <cell r="G410">
            <v>4429.8744800000004</v>
          </cell>
          <cell r="H410">
            <v>2529.2627299999999</v>
          </cell>
          <cell r="I410">
            <v>4955.1886299999996</v>
          </cell>
          <cell r="J410">
            <v>525.31415000000004</v>
          </cell>
          <cell r="K410">
            <v>0</v>
          </cell>
          <cell r="L410">
            <v>-1831.9165</v>
          </cell>
          <cell r="M410">
            <v>605.57479999999998</v>
          </cell>
          <cell r="N410">
            <v>605.54998000000001</v>
          </cell>
        </row>
        <row r="411">
          <cell r="B411">
            <v>21</v>
          </cell>
          <cell r="C411" t="str">
            <v>ХЕРСОНСЬКА ОБЛАСТЬ</v>
          </cell>
          <cell r="D411">
            <v>3150208</v>
          </cell>
          <cell r="E411" t="str">
            <v>"ХЕРСОНСЬКИЙ РIЧКОВИЙ ПОРТ" АКЦIОНЕРНОЇ СУДНОПЛАВНОЇ КОМПАНIЇ "УКРРIЧФЛОТ"</v>
          </cell>
          <cell r="F411">
            <v>2330.1102599999999</v>
          </cell>
          <cell r="G411">
            <v>2187.0569099999998</v>
          </cell>
          <cell r="H411">
            <v>4442.13526</v>
          </cell>
          <cell r="I411">
            <v>4368.5294000000004</v>
          </cell>
          <cell r="J411">
            <v>2181.4724900000001</v>
          </cell>
          <cell r="K411">
            <v>126.07953000000001</v>
          </cell>
          <cell r="L411">
            <v>126.07953000000001</v>
          </cell>
          <cell r="M411">
            <v>2.6903600000000001</v>
          </cell>
          <cell r="N411">
            <v>-51.345329999999997</v>
          </cell>
        </row>
        <row r="412">
          <cell r="B412">
            <v>21</v>
          </cell>
          <cell r="C412" t="str">
            <v>ХЕРСОНСЬКА ОБЛАСТЬ</v>
          </cell>
          <cell r="D412">
            <v>1125695</v>
          </cell>
          <cell r="E412" t="str">
            <v>ДЕРЖАВНЕ ПIДПРИЄМСТВО ХЕРСОНСЬКИЙ МОРСЬКИЙ ТОРГОВЕЛЬНИЙ ПОРТ</v>
          </cell>
          <cell r="F412">
            <v>4037.7872200000002</v>
          </cell>
          <cell r="G412">
            <v>2585.9516699999999</v>
          </cell>
          <cell r="H412">
            <v>4490.6986800000004</v>
          </cell>
          <cell r="I412">
            <v>4067.54846</v>
          </cell>
          <cell r="J412">
            <v>1481.5967900000001</v>
          </cell>
          <cell r="K412">
            <v>0</v>
          </cell>
          <cell r="L412">
            <v>0</v>
          </cell>
          <cell r="M412">
            <v>1008.19084</v>
          </cell>
          <cell r="N412">
            <v>-447.45731999999998</v>
          </cell>
        </row>
        <row r="413">
          <cell r="B413">
            <v>21</v>
          </cell>
          <cell r="C413" t="str">
            <v>ХЕРСОНСЬКА ОБЛАСТЬ</v>
          </cell>
          <cell r="D413">
            <v>30769085</v>
          </cell>
          <cell r="E413" t="str">
            <v>ЗАКРИТЕ АКЦIОНЕРНЕ ТОВАРИСТВО "ЗАВОД КРУПНИХ ЕЛЕКТРИЧНИХ МАШИН"</v>
          </cell>
          <cell r="F413">
            <v>-1135.3671999999999</v>
          </cell>
          <cell r="G413">
            <v>-1674.6275000000001</v>
          </cell>
          <cell r="H413">
            <v>5360.1515799999997</v>
          </cell>
          <cell r="I413">
            <v>3980.8085799999999</v>
          </cell>
          <cell r="J413">
            <v>5655.4361099999996</v>
          </cell>
          <cell r="K413">
            <v>0</v>
          </cell>
          <cell r="L413">
            <v>0</v>
          </cell>
          <cell r="M413">
            <v>18.008040000000001</v>
          </cell>
          <cell r="N413">
            <v>-1511.3379</v>
          </cell>
        </row>
        <row r="414">
          <cell r="B414">
            <v>21</v>
          </cell>
          <cell r="C414" t="str">
            <v>ХЕРСОНСЬКА ОБЛАСТЬ</v>
          </cell>
          <cell r="D414">
            <v>31489175</v>
          </cell>
          <cell r="E414" t="str">
            <v>ЗАКРИТЕ АКЦIОНЕРНЕ ТОВАРИСТВО "МОЛОЧНИЙ ЗАВОД "РОДИЧ"</v>
          </cell>
          <cell r="F414">
            <v>274.57249999999999</v>
          </cell>
          <cell r="G414">
            <v>182.89989</v>
          </cell>
          <cell r="H414">
            <v>3549.6995099999999</v>
          </cell>
          <cell r="I414">
            <v>3598.0341400000002</v>
          </cell>
          <cell r="J414">
            <v>3415.1342500000001</v>
          </cell>
          <cell r="K414">
            <v>0</v>
          </cell>
          <cell r="L414">
            <v>0</v>
          </cell>
          <cell r="M414">
            <v>61.657809999999998</v>
          </cell>
          <cell r="N414">
            <v>48.334040000000002</v>
          </cell>
        </row>
        <row r="415">
          <cell r="B415">
            <v>21</v>
          </cell>
          <cell r="C415" t="str">
            <v>ХЕРСОНСЬКА ОБЛАСТЬ</v>
          </cell>
          <cell r="D415">
            <v>213196</v>
          </cell>
          <cell r="E415" t="str">
            <v>ВIДКРИТЕ АКЦIОНЕРНЕ ТОВАРИСТВО ПIВДЕННИЙ ЕЛЕКТРОМАШИНОБУДIВНИЙ ЗАВОД</v>
          </cell>
          <cell r="F415">
            <v>57.159370000000003</v>
          </cell>
          <cell r="G415">
            <v>262.90800000000002</v>
          </cell>
          <cell r="H415">
            <v>-864.31111999999996</v>
          </cell>
          <cell r="I415">
            <v>3361.5084400000001</v>
          </cell>
          <cell r="J415">
            <v>3098.6004400000002</v>
          </cell>
          <cell r="K415">
            <v>0.42982999999999999</v>
          </cell>
          <cell r="L415">
            <v>-3914.6803</v>
          </cell>
          <cell r="M415">
            <v>1.8562399999999999</v>
          </cell>
          <cell r="N415">
            <v>1.8562399999999999</v>
          </cell>
        </row>
        <row r="416">
          <cell r="B416">
            <v>21</v>
          </cell>
          <cell r="C416" t="str">
            <v>ХЕРСОНСЬКА ОБЛАСТЬ</v>
          </cell>
          <cell r="D416">
            <v>14113570</v>
          </cell>
          <cell r="E416" t="str">
            <v>ПРИВАТНЕ ПIДПРИЄМСТВО "КОМПЛЕКТАВТОДОР"</v>
          </cell>
          <cell r="F416">
            <v>764.91789000000006</v>
          </cell>
          <cell r="G416">
            <v>737.66308000000004</v>
          </cell>
          <cell r="H416">
            <v>2659.55204</v>
          </cell>
          <cell r="I416">
            <v>2632.7100799999998</v>
          </cell>
          <cell r="J416">
            <v>1895.047</v>
          </cell>
          <cell r="K416">
            <v>0</v>
          </cell>
          <cell r="L416">
            <v>0</v>
          </cell>
          <cell r="M416">
            <v>23.269760000000002</v>
          </cell>
          <cell r="N416">
            <v>-27.003260000000001</v>
          </cell>
        </row>
        <row r="417">
          <cell r="B417">
            <v>21</v>
          </cell>
          <cell r="C417" t="str">
            <v>ХЕРСОНСЬКА ОБЛАСТЬ</v>
          </cell>
          <cell r="D417">
            <v>30330160</v>
          </cell>
          <cell r="E417" t="str">
            <v>ПРИВАТНЕ ПIДПРИЄМСТВО "МАВI"</v>
          </cell>
          <cell r="F417">
            <v>-364.81700000000001</v>
          </cell>
          <cell r="G417">
            <v>488.4</v>
          </cell>
          <cell r="H417">
            <v>1961.7660100000001</v>
          </cell>
          <cell r="I417">
            <v>2407.9991</v>
          </cell>
          <cell r="J417">
            <v>1919.5990999999999</v>
          </cell>
          <cell r="K417">
            <v>0</v>
          </cell>
          <cell r="L417">
            <v>0</v>
          </cell>
          <cell r="M417">
            <v>801.16128000000003</v>
          </cell>
          <cell r="N417">
            <v>194.61607000000001</v>
          </cell>
        </row>
        <row r="418">
          <cell r="B418">
            <v>21</v>
          </cell>
          <cell r="C418" t="str">
            <v>ХЕРСОНСЬКА ОБЛАСТЬ</v>
          </cell>
          <cell r="D418">
            <v>8597032</v>
          </cell>
          <cell r="E418" t="str">
            <v>ВIДДIЛ ДЕРЖАВНОЇ СЛУЖБИ ОХОРОНИ ПРИ УМВС УКРАЇНИ В ХЕРСОНСЬКIЙ ОБЛАСТI</v>
          </cell>
          <cell r="F418">
            <v>1859.38841</v>
          </cell>
          <cell r="G418">
            <v>1861.3789300000001</v>
          </cell>
          <cell r="H418">
            <v>2025.5018299999999</v>
          </cell>
          <cell r="I418">
            <v>2211.2166299999999</v>
          </cell>
          <cell r="J418">
            <v>349.83769999999998</v>
          </cell>
          <cell r="K418">
            <v>0</v>
          </cell>
          <cell r="L418">
            <v>0</v>
          </cell>
          <cell r="M418">
            <v>190.51035999999999</v>
          </cell>
          <cell r="N418">
            <v>185.71481</v>
          </cell>
        </row>
        <row r="419">
          <cell r="B419">
            <v>21</v>
          </cell>
          <cell r="C419" t="str">
            <v>ХЕРСОНСЬКА ОБЛАСТЬ</v>
          </cell>
          <cell r="D419">
            <v>21290781</v>
          </cell>
          <cell r="E419" t="str">
            <v>ТОВАРИСТВО З ОБМЕЖЕНОЮ ВIДПОВIДАЛЬНIСТЮ "МКП ПРОЗЕРПIНА"</v>
          </cell>
          <cell r="F419">
            <v>1937.46794</v>
          </cell>
          <cell r="G419">
            <v>1201.5569399999999</v>
          </cell>
          <cell r="H419">
            <v>1938.70667</v>
          </cell>
          <cell r="I419">
            <v>2207.04567</v>
          </cell>
          <cell r="J419">
            <v>1005.48873</v>
          </cell>
          <cell r="K419">
            <v>0</v>
          </cell>
          <cell r="L419">
            <v>0</v>
          </cell>
          <cell r="M419">
            <v>143.41101</v>
          </cell>
          <cell r="N419">
            <v>143.33769000000001</v>
          </cell>
        </row>
        <row r="420">
          <cell r="B420">
            <v>21</v>
          </cell>
          <cell r="C420" t="str">
            <v>ХЕРСОНСЬКА ОБЛАСТЬ</v>
          </cell>
          <cell r="D420">
            <v>100256</v>
          </cell>
          <cell r="E420" t="str">
            <v>ВIДКРИТЕ АКЦIОНЕРНЕ ТОВАРИСТВО "НОВОКАХОВСЬКИЙ ЗАВОД "УКРГIДРОМЕХ"</v>
          </cell>
          <cell r="F420">
            <v>47.475589999999997</v>
          </cell>
          <cell r="G420">
            <v>-2766.1203</v>
          </cell>
          <cell r="H420">
            <v>2386.7337499999999</v>
          </cell>
          <cell r="I420">
            <v>2204.1644799999999</v>
          </cell>
          <cell r="J420">
            <v>4970.2848199999999</v>
          </cell>
          <cell r="K420">
            <v>0</v>
          </cell>
          <cell r="L420">
            <v>0</v>
          </cell>
          <cell r="M420">
            <v>0.95660000000000001</v>
          </cell>
          <cell r="N420">
            <v>-182.56926999999999</v>
          </cell>
        </row>
        <row r="421">
          <cell r="B421">
            <v>21</v>
          </cell>
          <cell r="C421" t="str">
            <v>ХЕРСОНСЬКА ОБЛАСТЬ</v>
          </cell>
          <cell r="D421">
            <v>21273392</v>
          </cell>
          <cell r="E421" t="str">
            <v>ТОВАРИСТВО З ОБМЕЖЕНОЮ ВIДПОВIДАЛЬНIСТЮ "ОЛЕСЯ"</v>
          </cell>
          <cell r="F421">
            <v>2080.8058599999999</v>
          </cell>
          <cell r="G421">
            <v>2086.3090099999999</v>
          </cell>
          <cell r="H421">
            <v>1994.9966099999999</v>
          </cell>
          <cell r="I421">
            <v>2168.56095</v>
          </cell>
          <cell r="J421">
            <v>82.251940000000005</v>
          </cell>
          <cell r="K421">
            <v>0</v>
          </cell>
          <cell r="L421">
            <v>0</v>
          </cell>
          <cell r="M421">
            <v>170.00519</v>
          </cell>
          <cell r="N421">
            <v>169.81243000000001</v>
          </cell>
        </row>
        <row r="422">
          <cell r="B422">
            <v>22</v>
          </cell>
          <cell r="C422" t="str">
            <v>ХМЕЛЬНИЦЬКА ОБЛАСТЬ</v>
          </cell>
          <cell r="D422">
            <v>293091</v>
          </cell>
          <cell r="E422" t="str">
            <v>ВIДКРИТЕ АКЦIОНЕРНЕ ТОВАРИСТВО "ПОДIЛЬСЬКИЙ ЦЕМЕНТ"</v>
          </cell>
          <cell r="F422">
            <v>39213.279999999999</v>
          </cell>
          <cell r="G422">
            <v>38752.562400000003</v>
          </cell>
          <cell r="H422">
            <v>30519.255300000001</v>
          </cell>
          <cell r="I422">
            <v>35200.331299999998</v>
          </cell>
          <cell r="J422">
            <v>-3552.2311</v>
          </cell>
          <cell r="K422">
            <v>0</v>
          </cell>
          <cell r="L422">
            <v>0</v>
          </cell>
          <cell r="M422">
            <v>5171.2751099999996</v>
          </cell>
          <cell r="N422">
            <v>4668.7533199999998</v>
          </cell>
        </row>
        <row r="423">
          <cell r="B423">
            <v>22</v>
          </cell>
          <cell r="C423" t="str">
            <v>ХМЕЛЬНИЦЬКА ОБЛАСТЬ</v>
          </cell>
          <cell r="D423">
            <v>21313677</v>
          </cell>
          <cell r="E423" t="str">
            <v>ВIДОКРЕМЛЕНИЙ ПIДРОЗДIЛ "ХМЕЛЬНИЦЬКА АТОМНА ЕЛЕКТРИЧНА СТАНЦIЯ" ДЕРЖАВНОГО ПIДПРИЄМСТВА "НАЦIОНАЛЬНА АТОМНА ЕНЕРГОГЕНЕРУЮЧА КОМПАНIЯ "ЕНЕРГОАТОМ"</v>
          </cell>
          <cell r="F423">
            <v>32392.309799999999</v>
          </cell>
          <cell r="G423">
            <v>46369.917800000003</v>
          </cell>
          <cell r="H423">
            <v>60358.370699999999</v>
          </cell>
          <cell r="I423">
            <v>28338.000199999999</v>
          </cell>
          <cell r="J423">
            <v>-18031.918000000001</v>
          </cell>
          <cell r="K423">
            <v>0</v>
          </cell>
          <cell r="L423">
            <v>-0.18</v>
          </cell>
          <cell r="M423">
            <v>19175.523799999999</v>
          </cell>
          <cell r="N423">
            <v>-24814.964</v>
          </cell>
        </row>
        <row r="424">
          <cell r="B424">
            <v>22</v>
          </cell>
          <cell r="C424" t="str">
            <v>ХМЕЛЬНИЦЬКА ОБЛАСТЬ</v>
          </cell>
          <cell r="D424">
            <v>22767506</v>
          </cell>
          <cell r="E424" t="str">
            <v>ЕНЕРГОПОСТАЧАЛЬНА КОМПАНIЯ "ХМЕЛЬНИЦЬКОБЛЕНЕРГО"</v>
          </cell>
          <cell r="F424">
            <v>16041.2179</v>
          </cell>
          <cell r="G424">
            <v>15606.2009</v>
          </cell>
          <cell r="H424">
            <v>19856.866300000002</v>
          </cell>
          <cell r="I424">
            <v>22379.830300000001</v>
          </cell>
          <cell r="J424">
            <v>6773.6293699999997</v>
          </cell>
          <cell r="K424">
            <v>18.545000000000002</v>
          </cell>
          <cell r="L424">
            <v>18.545000000000002</v>
          </cell>
          <cell r="M424">
            <v>2556.5493900000001</v>
          </cell>
          <cell r="N424">
            <v>2542.7873300000001</v>
          </cell>
        </row>
        <row r="425">
          <cell r="B425">
            <v>22</v>
          </cell>
          <cell r="C425" t="str">
            <v>ХМЕЛЬНИЦЬКА ОБЛАСТЬ</v>
          </cell>
          <cell r="D425">
            <v>22985686</v>
          </cell>
          <cell r="E425" t="str">
            <v>ДОЧIРНЄ ПIДПРИЄМСТВО ЗАКРИТОГО АКЦIОНЕРНОГО ТОВАРИСТВА "ОБОЛОНЬ" - "КРАСИЛIВСЬКЕ"</v>
          </cell>
          <cell r="F425">
            <v>16049.863799999999</v>
          </cell>
          <cell r="G425">
            <v>16363.882900000001</v>
          </cell>
          <cell r="H425">
            <v>10309.8125</v>
          </cell>
          <cell r="I425">
            <v>15226.753000000001</v>
          </cell>
          <cell r="J425">
            <v>-1137.1300000000001</v>
          </cell>
          <cell r="K425">
            <v>0</v>
          </cell>
          <cell r="L425">
            <v>0</v>
          </cell>
          <cell r="M425">
            <v>5562.7800699999998</v>
          </cell>
          <cell r="N425">
            <v>4416.94049</v>
          </cell>
        </row>
        <row r="426">
          <cell r="B426">
            <v>22</v>
          </cell>
          <cell r="C426" t="str">
            <v>ХМЕЛЬНИЦЬКА ОБЛАСТЬ</v>
          </cell>
          <cell r="D426">
            <v>5395598</v>
          </cell>
          <cell r="E426" t="str">
            <v>ВIДКРИТЕ АКЦIОНЕРНЕ ТОВАРИСТВО ПО ГАЗОПОСТАЧАННЮ ТА ГАЗИФIКАЦIЇ "ХМЕЛЬНИЦЬКГАЗ"</v>
          </cell>
          <cell r="F426">
            <v>13231.0432</v>
          </cell>
          <cell r="G426">
            <v>13235.269700000001</v>
          </cell>
          <cell r="H426">
            <v>12492.036899999999</v>
          </cell>
          <cell r="I426">
            <v>14559.500400000001</v>
          </cell>
          <cell r="J426">
            <v>1324.2307000000001</v>
          </cell>
          <cell r="K426">
            <v>0</v>
          </cell>
          <cell r="L426">
            <v>0</v>
          </cell>
          <cell r="M426">
            <v>2061.8581800000002</v>
          </cell>
          <cell r="N426">
            <v>2060.3172</v>
          </cell>
        </row>
        <row r="427">
          <cell r="B427">
            <v>22</v>
          </cell>
          <cell r="C427" t="str">
            <v>ХМЕЛЬНИЦЬКА ОБЛАСТЬ</v>
          </cell>
          <cell r="D427">
            <v>5513922</v>
          </cell>
          <cell r="E427" t="str">
            <v>ВIДКРИТЕ АКЦIОНЕРНЕ ТОВАРИСТВО " ХМЕЛЬНИЦЬКИЙ ОБЛАСНИЙ ПИВЗАВОД "</v>
          </cell>
          <cell r="F427">
            <v>6461.6714599999996</v>
          </cell>
          <cell r="G427">
            <v>6494.8581100000001</v>
          </cell>
          <cell r="H427">
            <v>7673.3244999999997</v>
          </cell>
          <cell r="I427">
            <v>8046.4413599999998</v>
          </cell>
          <cell r="J427">
            <v>1551.5832499999999</v>
          </cell>
          <cell r="K427">
            <v>0</v>
          </cell>
          <cell r="L427">
            <v>0</v>
          </cell>
          <cell r="M427">
            <v>553.36870999999996</v>
          </cell>
          <cell r="N427">
            <v>369.34888000000001</v>
          </cell>
        </row>
        <row r="428">
          <cell r="B428">
            <v>22</v>
          </cell>
          <cell r="C428" t="str">
            <v>ХМЕЛЬНИЦЬКА ОБЛАСТЬ</v>
          </cell>
          <cell r="D428">
            <v>1267076</v>
          </cell>
          <cell r="E428" t="str">
            <v>ВIДКРИТЕ АКЦIОНЕРНЕ ТОВАРИСТВО " ХМЕЛЬНИЦЬКЗАЛIЗОБЕТОН "</v>
          </cell>
          <cell r="F428">
            <v>3765.7799300000001</v>
          </cell>
          <cell r="G428">
            <v>3759.0601299999998</v>
          </cell>
          <cell r="H428">
            <v>6109.1875799999998</v>
          </cell>
          <cell r="I428">
            <v>6295.38825</v>
          </cell>
          <cell r="J428">
            <v>2536.3281200000001</v>
          </cell>
          <cell r="K428">
            <v>0</v>
          </cell>
          <cell r="L428">
            <v>0</v>
          </cell>
          <cell r="M428">
            <v>192.33658</v>
          </cell>
          <cell r="N428">
            <v>186.20067</v>
          </cell>
        </row>
        <row r="429">
          <cell r="B429">
            <v>22</v>
          </cell>
          <cell r="C429" t="str">
            <v>ХМЕЛЬНИЦЬКА ОБЛАСТЬ</v>
          </cell>
          <cell r="D429">
            <v>30621811</v>
          </cell>
          <cell r="E429" t="str">
            <v>ТОВАРИСТВО З ОБМЕЖЕНОЮ ВIДПОВIДАЛЬНIСТЮ " РОСАПАТИТIНВЕСТ "</v>
          </cell>
          <cell r="F429">
            <v>4957.2322299999996</v>
          </cell>
          <cell r="G429">
            <v>1751.3750299999999</v>
          </cell>
          <cell r="H429">
            <v>5423.3383800000001</v>
          </cell>
          <cell r="I429">
            <v>5454.5232500000002</v>
          </cell>
          <cell r="J429">
            <v>3703.14822</v>
          </cell>
          <cell r="K429">
            <v>0</v>
          </cell>
          <cell r="L429">
            <v>0</v>
          </cell>
          <cell r="M429">
            <v>1.2244299999999999</v>
          </cell>
          <cell r="N429">
            <v>-10.20513</v>
          </cell>
        </row>
        <row r="430">
          <cell r="B430">
            <v>22</v>
          </cell>
          <cell r="C430" t="str">
            <v>ХМЕЛЬНИЦЬКА ОБЛАСТЬ</v>
          </cell>
          <cell r="D430">
            <v>31100492</v>
          </cell>
          <cell r="E430" t="str">
            <v>ДОЧIРНЄ ПIДПРИЄМСТВО "ХМЕЛЬНИЦЬКИЙ ОБЛАВТОДОР" ВIДКРИТОГО АКЦIОНЕРНОГО ТОВАРИСТВА "ДЕРЖАВНА АКЦIОНЕРНА КОМПАНIЯ "АВТОМОБIЛЬНI ДОРОГИ УКРАЇНИ"</v>
          </cell>
          <cell r="F430">
            <v>5087.3405899999998</v>
          </cell>
          <cell r="G430">
            <v>4856.6707299999998</v>
          </cell>
          <cell r="H430">
            <v>4739.5942400000004</v>
          </cell>
          <cell r="I430">
            <v>5376.11841</v>
          </cell>
          <cell r="J430">
            <v>519.44767999999999</v>
          </cell>
          <cell r="K430">
            <v>0</v>
          </cell>
          <cell r="L430">
            <v>0</v>
          </cell>
          <cell r="M430">
            <v>699.51400999999998</v>
          </cell>
          <cell r="N430">
            <v>636.52419999999995</v>
          </cell>
        </row>
        <row r="431">
          <cell r="B431">
            <v>22</v>
          </cell>
          <cell r="C431" t="str">
            <v>ХМЕЛЬНИЦЬКА ОБЛАСТЬ</v>
          </cell>
          <cell r="D431">
            <v>444257</v>
          </cell>
          <cell r="E431" t="str">
            <v>ТОВАРИСТВО З ОБМЕЖЕНОЮ ВIДПОВIДАЛЬНIСТЮ ШЕПЕТIВСЬКИЙ М'ЯСОКОМБIНАТ</v>
          </cell>
          <cell r="F431">
            <v>5140.0371400000004</v>
          </cell>
          <cell r="G431">
            <v>4927.5858399999997</v>
          </cell>
          <cell r="H431">
            <v>5265.6644500000002</v>
          </cell>
          <cell r="I431">
            <v>5270.7515899999999</v>
          </cell>
          <cell r="J431">
            <v>343.16575</v>
          </cell>
          <cell r="K431">
            <v>0</v>
          </cell>
          <cell r="L431">
            <v>0</v>
          </cell>
          <cell r="M431">
            <v>10.857849999999999</v>
          </cell>
          <cell r="N431">
            <v>5.0871399999999998</v>
          </cell>
        </row>
        <row r="432">
          <cell r="B432">
            <v>22</v>
          </cell>
          <cell r="C432" t="str">
            <v>ХМЕЛЬНИЦЬКА ОБЛАСТЬ</v>
          </cell>
          <cell r="D432">
            <v>5394995</v>
          </cell>
          <cell r="E432" t="str">
            <v>ВIДКРИТЕ АКЦIОНЕРНЕ ТОВАРИСТВО "ТЕОФIПОЛЬСЬКИЙ ЦУКРОВИЙ ЗАВОД"</v>
          </cell>
          <cell r="F432">
            <v>1128.38824</v>
          </cell>
          <cell r="G432">
            <v>1071.28441</v>
          </cell>
          <cell r="H432">
            <v>3216.2303400000001</v>
          </cell>
          <cell r="I432">
            <v>3696.4069800000002</v>
          </cell>
          <cell r="J432">
            <v>2625.12257</v>
          </cell>
          <cell r="K432">
            <v>0</v>
          </cell>
          <cell r="L432">
            <v>0</v>
          </cell>
          <cell r="M432">
            <v>372.19171</v>
          </cell>
          <cell r="N432">
            <v>365.15528</v>
          </cell>
        </row>
        <row r="433">
          <cell r="B433">
            <v>22</v>
          </cell>
          <cell r="C433" t="str">
            <v>ХМЕЛЬНИЦЬКА ОБЛАСТЬ</v>
          </cell>
          <cell r="D433">
            <v>377733</v>
          </cell>
          <cell r="E433" t="str">
            <v>ВIДКРИТЕ АКЦIОНЕРНЕ ТОВАРИСТВО СЛАВУТСЬКИЙ СОЛОДОВИЙ ЗАВОД</v>
          </cell>
          <cell r="F433">
            <v>12477.4185</v>
          </cell>
          <cell r="G433">
            <v>14764.18</v>
          </cell>
          <cell r="H433">
            <v>7102.8108899999997</v>
          </cell>
          <cell r="I433">
            <v>3656.8960299999999</v>
          </cell>
          <cell r="J433">
            <v>-11107.284</v>
          </cell>
          <cell r="K433">
            <v>0</v>
          </cell>
          <cell r="L433">
            <v>0</v>
          </cell>
          <cell r="M433">
            <v>2338.75605</v>
          </cell>
          <cell r="N433">
            <v>-3445.9149000000002</v>
          </cell>
        </row>
        <row r="434">
          <cell r="B434">
            <v>22</v>
          </cell>
          <cell r="C434" t="str">
            <v>ХМЕЛЬНИЦЬКА ОБЛАСТЬ</v>
          </cell>
          <cell r="D434">
            <v>32118309</v>
          </cell>
          <cell r="E434" t="str">
            <v>ТОВАРИСТВО З ОБМЕЖЕНОЮ ВIДПОВIДАЛЬНIСТЮ "БУДIВЕЛЬНИЙ АЛЬЯНС"</v>
          </cell>
          <cell r="F434">
            <v>1427.26539</v>
          </cell>
          <cell r="G434">
            <v>1437.70596</v>
          </cell>
          <cell r="H434">
            <v>3319.2352599999999</v>
          </cell>
          <cell r="I434">
            <v>3395.0972900000002</v>
          </cell>
          <cell r="J434">
            <v>1957.3913299999999</v>
          </cell>
          <cell r="K434">
            <v>0</v>
          </cell>
          <cell r="L434">
            <v>0</v>
          </cell>
          <cell r="M434">
            <v>103.01336999999999</v>
          </cell>
          <cell r="N434">
            <v>73.862020000000001</v>
          </cell>
        </row>
        <row r="435">
          <cell r="B435">
            <v>22</v>
          </cell>
          <cell r="C435" t="str">
            <v>ХМЕЛЬНИЦЬКА ОБЛАСТЬ</v>
          </cell>
          <cell r="D435">
            <v>33274434</v>
          </cell>
          <cell r="E435" t="str">
            <v>ТОВАРИСТВО З ОБМЕЖЕНОЮ ВIДПОВIДАЛЬНIСТЮ "ПРИВАТ ЛIЗИНГ"</v>
          </cell>
          <cell r="F435">
            <v>0</v>
          </cell>
          <cell r="G435">
            <v>0</v>
          </cell>
          <cell r="H435">
            <v>3050.4588600000002</v>
          </cell>
          <cell r="I435">
            <v>3169.54475</v>
          </cell>
          <cell r="J435">
            <v>3169.54475</v>
          </cell>
          <cell r="K435">
            <v>0</v>
          </cell>
          <cell r="L435">
            <v>0</v>
          </cell>
          <cell r="M435">
            <v>119.08626</v>
          </cell>
          <cell r="N435">
            <v>119.08626</v>
          </cell>
        </row>
        <row r="436">
          <cell r="B436">
            <v>22</v>
          </cell>
          <cell r="C436" t="str">
            <v>ХМЕЛЬНИЦЬКА ОБЛАСТЬ</v>
          </cell>
          <cell r="D436">
            <v>8597049</v>
          </cell>
          <cell r="E436" t="str">
            <v>ВIДДIЛ ДЕРЖАВНОЇ СЛУЖБИ ОХОРОНИ ПРИ УМВС УКРАЇНИ В ХМЕЛЬНИЦЬКIЙ ОБЛАСТI</v>
          </cell>
          <cell r="F436">
            <v>2455.5349999999999</v>
          </cell>
          <cell r="G436">
            <v>2449.3979800000002</v>
          </cell>
          <cell r="H436">
            <v>2888.85221</v>
          </cell>
          <cell r="I436">
            <v>3157.7383500000001</v>
          </cell>
          <cell r="J436">
            <v>708.34037000000001</v>
          </cell>
          <cell r="K436">
            <v>0</v>
          </cell>
          <cell r="L436">
            <v>0</v>
          </cell>
          <cell r="M436">
            <v>272.55121000000003</v>
          </cell>
          <cell r="N436">
            <v>268.88646</v>
          </cell>
        </row>
        <row r="437">
          <cell r="B437">
            <v>22</v>
          </cell>
          <cell r="C437" t="str">
            <v>ХМЕЛЬНИЦЬКА ОБЛАСТЬ</v>
          </cell>
          <cell r="D437">
            <v>1883177</v>
          </cell>
          <cell r="E437" t="str">
            <v>ТОВАРИСТВО З ОБМЕЖЕНОЮ ВIДПОВIДАЛЬНIСТЮ "ХМЕЛЬНИЦЬКА УНIВЕРСАЛЬНА КОМПАНIЯ"</v>
          </cell>
          <cell r="F437">
            <v>1097.13111</v>
          </cell>
          <cell r="G437">
            <v>1097.1714899999999</v>
          </cell>
          <cell r="H437">
            <v>2972.4578999999999</v>
          </cell>
          <cell r="I437">
            <v>2999.37345</v>
          </cell>
          <cell r="J437">
            <v>1902.2019600000001</v>
          </cell>
          <cell r="K437">
            <v>0</v>
          </cell>
          <cell r="L437">
            <v>-6.0560000000000003E-2</v>
          </cell>
          <cell r="M437">
            <v>28.605720000000002</v>
          </cell>
          <cell r="N437">
            <v>26.854189999999999</v>
          </cell>
        </row>
        <row r="438">
          <cell r="B438">
            <v>22</v>
          </cell>
          <cell r="C438" t="str">
            <v>ХМЕЛЬНИЦЬКА ОБЛАСТЬ</v>
          </cell>
          <cell r="D438">
            <v>3356128</v>
          </cell>
          <cell r="E438" t="str">
            <v>ХМЕЛЬНИЦЬКЕ МIСЬКЕ КОМУНАЛЬНЕ ПIДПРИЄМСТВО "ХМЕЛЬНИЦЬКВОДОКАНАЛ"</v>
          </cell>
          <cell r="F438">
            <v>3233.1280900000002</v>
          </cell>
          <cell r="G438">
            <v>3209.2849099999999</v>
          </cell>
          <cell r="H438">
            <v>2554.2888699999999</v>
          </cell>
          <cell r="I438">
            <v>2849.5708500000001</v>
          </cell>
          <cell r="J438">
            <v>-359.71406000000002</v>
          </cell>
          <cell r="K438">
            <v>0</v>
          </cell>
          <cell r="L438">
            <v>0</v>
          </cell>
          <cell r="M438">
            <v>305.63026000000002</v>
          </cell>
          <cell r="N438">
            <v>295.27078</v>
          </cell>
        </row>
        <row r="439">
          <cell r="B439">
            <v>22</v>
          </cell>
          <cell r="C439" t="str">
            <v>ХМЕЛЬНИЦЬКА ОБЛАСТЬ</v>
          </cell>
          <cell r="D439">
            <v>5518871</v>
          </cell>
          <cell r="E439" t="str">
            <v>ВIДКРИТЕ АКЦIОНЕРНЕ ТОВАРИСТВО "ХМЕЛЬНИЦЬКИЙ ЗАВОД БУДIВЕЛЬНИХ МАТЕРIАЛIВ"</v>
          </cell>
          <cell r="F439">
            <v>1300.8536300000001</v>
          </cell>
          <cell r="G439">
            <v>1344.1248900000001</v>
          </cell>
          <cell r="H439">
            <v>2346.6634199999999</v>
          </cell>
          <cell r="I439">
            <v>2538.17425</v>
          </cell>
          <cell r="J439">
            <v>1194.04936</v>
          </cell>
          <cell r="K439">
            <v>0</v>
          </cell>
          <cell r="L439">
            <v>0</v>
          </cell>
          <cell r="M439">
            <v>276.13718999999998</v>
          </cell>
          <cell r="N439">
            <v>191.51083</v>
          </cell>
        </row>
        <row r="440">
          <cell r="B440">
            <v>22</v>
          </cell>
          <cell r="C440" t="str">
            <v>ХМЕЛЬНИЦЬКА ОБЛАСТЬ</v>
          </cell>
          <cell r="D440">
            <v>5395078</v>
          </cell>
          <cell r="E440" t="str">
            <v>ХМЕЛЬНИЦЬКА ФIЛIЯ ЗАКРИТОГО АКЦIОНЕРНОГО ТОВАРИСТВА "УКРАЇНСЬКИЙ МОБIЛЬНИЙ ЗВ"ЯЗОК"</v>
          </cell>
          <cell r="F440">
            <v>2956.6</v>
          </cell>
          <cell r="G440">
            <v>2956.6149999999998</v>
          </cell>
          <cell r="H440">
            <v>2418.212</v>
          </cell>
          <cell r="I440">
            <v>2418.212</v>
          </cell>
          <cell r="J440">
            <v>-538.40300000000002</v>
          </cell>
          <cell r="K440">
            <v>0</v>
          </cell>
          <cell r="L440">
            <v>0</v>
          </cell>
          <cell r="M440">
            <v>0.17613000000000001</v>
          </cell>
          <cell r="N440">
            <v>0</v>
          </cell>
        </row>
        <row r="441">
          <cell r="B441">
            <v>22</v>
          </cell>
          <cell r="C441" t="str">
            <v>ХМЕЛЬНИЦЬКА ОБЛАСТЬ</v>
          </cell>
          <cell r="D441">
            <v>21336282</v>
          </cell>
          <cell r="E441" t="str">
            <v>ОРЕНДНЕ ПIДПРИЄМСТВО "ЗАХIДНА КОТЕЛЬНА"</v>
          </cell>
          <cell r="F441">
            <v>1631.76686</v>
          </cell>
          <cell r="G441">
            <v>1639.3703800000001</v>
          </cell>
          <cell r="H441">
            <v>2249.7699400000001</v>
          </cell>
          <cell r="I441">
            <v>2276.8849399999999</v>
          </cell>
          <cell r="J441">
            <v>637.51455999999996</v>
          </cell>
          <cell r="K441">
            <v>0</v>
          </cell>
          <cell r="L441">
            <v>0</v>
          </cell>
          <cell r="M441">
            <v>24.891539999999999</v>
          </cell>
          <cell r="N441">
            <v>17.28762</v>
          </cell>
        </row>
        <row r="442">
          <cell r="B442">
            <v>23</v>
          </cell>
          <cell r="C442" t="str">
            <v>ЧЕРКАСЬКА ОБЛАСТЬ</v>
          </cell>
          <cell r="D442">
            <v>20035957</v>
          </cell>
          <cell r="E442" t="str">
            <v>ЗАКРИТЕ АКЦIОНЕРНЕ ТОВАРИСТВО "ГАЛЛАХЕР УКРАЇНА"</v>
          </cell>
          <cell r="F442">
            <v>279472.967</v>
          </cell>
          <cell r="G442">
            <v>279892.39199999999</v>
          </cell>
          <cell r="H442">
            <v>325117.29599999997</v>
          </cell>
          <cell r="I442">
            <v>326250.505</v>
          </cell>
          <cell r="J442">
            <v>46358.112999999998</v>
          </cell>
          <cell r="K442">
            <v>0</v>
          </cell>
          <cell r="L442">
            <v>0</v>
          </cell>
          <cell r="M442">
            <v>754.06093999999996</v>
          </cell>
          <cell r="N442">
            <v>379.86117999999999</v>
          </cell>
        </row>
        <row r="443">
          <cell r="B443">
            <v>23</v>
          </cell>
          <cell r="C443" t="str">
            <v>ЧЕРКАСЬКА ОБЛАСТЬ</v>
          </cell>
          <cell r="D443">
            <v>31082518</v>
          </cell>
          <cell r="E443" t="str">
            <v>ТОВАРИСТВО З ОБМЕЖЕНОЮ ВIДПОВIДАЛЬНIСТЮ ЗОЛОТОНIСЬКИЙ ЛIКЕРО-ГОРIЛЧАНИЙ ЗАВОД "ЗЛАТОГОР"</v>
          </cell>
          <cell r="F443">
            <v>105904.258</v>
          </cell>
          <cell r="G443">
            <v>121731.228</v>
          </cell>
          <cell r="H443">
            <v>133188.19099999999</v>
          </cell>
          <cell r="I443">
            <v>151085.158</v>
          </cell>
          <cell r="J443">
            <v>29353.929800000002</v>
          </cell>
          <cell r="K443">
            <v>0</v>
          </cell>
          <cell r="L443">
            <v>0</v>
          </cell>
          <cell r="M443">
            <v>37706.7408</v>
          </cell>
          <cell r="N443">
            <v>17211.366099999999</v>
          </cell>
        </row>
        <row r="444">
          <cell r="B444">
            <v>23</v>
          </cell>
          <cell r="C444" t="str">
            <v>ЧЕРКАСЬКА ОБЛАСТЬ</v>
          </cell>
          <cell r="D444">
            <v>32718137</v>
          </cell>
          <cell r="E444" t="str">
            <v>ТОВАРИСТВО З ОБМЕЖЕНОЮ ВIДПОВIДАЛЬНIСТЮ "НАЦIОНАЛЬНА ГОРIЛЧАНА КОМПАНIЯ"</v>
          </cell>
          <cell r="F444">
            <v>-4861.0933000000005</v>
          </cell>
          <cell r="G444">
            <v>5814.8045099999999</v>
          </cell>
          <cell r="H444">
            <v>54420.318299999999</v>
          </cell>
          <cell r="I444">
            <v>86584.943700000003</v>
          </cell>
          <cell r="J444">
            <v>80770.139200000005</v>
          </cell>
          <cell r="K444">
            <v>0</v>
          </cell>
          <cell r="L444">
            <v>0</v>
          </cell>
          <cell r="M444">
            <v>42356.867299999998</v>
          </cell>
          <cell r="N444">
            <v>31680.964499999998</v>
          </cell>
        </row>
        <row r="445">
          <cell r="B445">
            <v>23</v>
          </cell>
          <cell r="C445" t="str">
            <v>ЧЕРКАСЬКА ОБЛАСТЬ</v>
          </cell>
          <cell r="D445">
            <v>32480414</v>
          </cell>
          <cell r="E445" t="str">
            <v>ТОВАРИСТВО З ОБМЕЖЕНОЮ ВIДПОВIДАЛЬНIСТЮ "ХЛIБНА НИВА"</v>
          </cell>
          <cell r="F445">
            <v>17389.708500000001</v>
          </cell>
          <cell r="G445">
            <v>20601.088199999998</v>
          </cell>
          <cell r="H445">
            <v>37809.367400000003</v>
          </cell>
          <cell r="I445">
            <v>45296.354800000001</v>
          </cell>
          <cell r="J445">
            <v>24695.266599999999</v>
          </cell>
          <cell r="K445">
            <v>0</v>
          </cell>
          <cell r="L445">
            <v>0</v>
          </cell>
          <cell r="M445">
            <v>10420.048500000001</v>
          </cell>
          <cell r="N445">
            <v>6978.6338400000004</v>
          </cell>
        </row>
        <row r="446">
          <cell r="B446">
            <v>23</v>
          </cell>
          <cell r="C446" t="str">
            <v>ЧЕРКАСЬКА ОБЛАСТЬ</v>
          </cell>
          <cell r="D446">
            <v>14216689</v>
          </cell>
          <cell r="E446" t="str">
            <v>ДЕРЖАВНЕ ПIДПРИЄМСТВО УМАНСЬКИЙ ЛIКЕРО-ГОРIЛЧАНИЙ ЗАВОД</v>
          </cell>
          <cell r="F446">
            <v>1350.99244</v>
          </cell>
          <cell r="G446">
            <v>5197.82</v>
          </cell>
          <cell r="H446">
            <v>37837.155899999998</v>
          </cell>
          <cell r="I446">
            <v>40985.612399999998</v>
          </cell>
          <cell r="J446">
            <v>35787.792399999998</v>
          </cell>
          <cell r="K446">
            <v>0</v>
          </cell>
          <cell r="L446">
            <v>-4496.2357000000002</v>
          </cell>
          <cell r="M446">
            <v>5148.3581400000003</v>
          </cell>
          <cell r="N446">
            <v>5148.3535700000002</v>
          </cell>
        </row>
        <row r="447">
          <cell r="B447">
            <v>23</v>
          </cell>
          <cell r="C447" t="str">
            <v>ЧЕРКАСЬКА ОБЛАСТЬ</v>
          </cell>
          <cell r="D447">
            <v>22800735</v>
          </cell>
          <cell r="E447" t="str">
            <v>ВIДКРИТЕ АКЦIОНЕРНЕ ТОВАРИСТВО "ЧЕРКАСИОБЛЕНЕРГО"</v>
          </cell>
          <cell r="F447">
            <v>23184.045399999999</v>
          </cell>
          <cell r="G447">
            <v>23233.274600000001</v>
          </cell>
          <cell r="H447">
            <v>35261.205900000001</v>
          </cell>
          <cell r="I447">
            <v>38291.324800000002</v>
          </cell>
          <cell r="J447">
            <v>15058.050300000001</v>
          </cell>
          <cell r="K447">
            <v>0</v>
          </cell>
          <cell r="L447">
            <v>0</v>
          </cell>
          <cell r="M447">
            <v>2942.7097100000001</v>
          </cell>
          <cell r="N447">
            <v>2938.7129199999999</v>
          </cell>
        </row>
        <row r="448">
          <cell r="B448">
            <v>23</v>
          </cell>
          <cell r="C448" t="str">
            <v>ЧЕРКАСЬКА ОБЛАСТЬ</v>
          </cell>
          <cell r="D448">
            <v>2469333</v>
          </cell>
          <cell r="E448" t="str">
            <v>УКРАЇНСЬКО - НIМЕЦЬКЕ ЗАКРИТЕ АКЦIОНЕРНЕ ТОВАРИСТВО "ГРАФIЯ УКРАЇНА"</v>
          </cell>
          <cell r="F448">
            <v>42979.076800000003</v>
          </cell>
          <cell r="G448">
            <v>42963.167999999998</v>
          </cell>
          <cell r="H448">
            <v>35098.869400000003</v>
          </cell>
          <cell r="I448">
            <v>35090.351300000002</v>
          </cell>
          <cell r="J448">
            <v>-7872.8167000000003</v>
          </cell>
          <cell r="K448">
            <v>0</v>
          </cell>
          <cell r="L448">
            <v>0</v>
          </cell>
          <cell r="M448">
            <v>3.0020899999999999</v>
          </cell>
          <cell r="N448">
            <v>-8.6640999999999995</v>
          </cell>
        </row>
        <row r="449">
          <cell r="B449">
            <v>23</v>
          </cell>
          <cell r="C449" t="str">
            <v>ЧЕРКАСЬКА ОБЛАСТЬ</v>
          </cell>
          <cell r="D449">
            <v>31803687</v>
          </cell>
          <cell r="E449" t="str">
            <v>ТОВАРИСТВО З ОБМЕЖЕНОЮ ВIДПОВIДАЛЬНIСТЮ "ЩЕДРИЙ ХУТIР"</v>
          </cell>
          <cell r="F449">
            <v>55567.643900000003</v>
          </cell>
          <cell r="G449">
            <v>60362.542500000003</v>
          </cell>
          <cell r="H449">
            <v>29798.429499999998</v>
          </cell>
          <cell r="I449">
            <v>21826.205999999998</v>
          </cell>
          <cell r="J449">
            <v>-38536.336000000003</v>
          </cell>
          <cell r="K449">
            <v>0</v>
          </cell>
          <cell r="L449">
            <v>0</v>
          </cell>
          <cell r="M449">
            <v>16.798870000000001</v>
          </cell>
          <cell r="N449">
            <v>-7972.2235000000001</v>
          </cell>
        </row>
        <row r="450">
          <cell r="B450">
            <v>23</v>
          </cell>
          <cell r="C450" t="str">
            <v>ЧЕРКАСЬКА ОБЛАСТЬ</v>
          </cell>
          <cell r="D450">
            <v>3361402</v>
          </cell>
          <cell r="E450" t="str">
            <v>ВIДКРИТЕ АКЦIОНЕРНЕ ТОВАРИСТВО ПО ГАЗОПОСТАЧАННЮ ТА ГАЗИФIКАЦIЇ "ЧЕРКАСИГАЗ"</v>
          </cell>
          <cell r="F450">
            <v>13078.8393</v>
          </cell>
          <cell r="G450">
            <v>13126.355299999999</v>
          </cell>
          <cell r="H450">
            <v>12926.5591</v>
          </cell>
          <cell r="I450">
            <v>15209.9529</v>
          </cell>
          <cell r="J450">
            <v>2083.5975600000002</v>
          </cell>
          <cell r="K450">
            <v>0</v>
          </cell>
          <cell r="L450">
            <v>-2.7598099999999999</v>
          </cell>
          <cell r="M450">
            <v>2231.3598499999998</v>
          </cell>
          <cell r="N450">
            <v>2211.4683500000001</v>
          </cell>
        </row>
        <row r="451">
          <cell r="B451">
            <v>23</v>
          </cell>
          <cell r="C451" t="str">
            <v>ЧЕРКАСЬКА ОБЛАСТЬ</v>
          </cell>
          <cell r="D451">
            <v>4694614</v>
          </cell>
          <cell r="E451" t="str">
            <v>УПРАВЛIННЯ МАГIСТРАЛЬНИХ ГАЗОПРОВОДIВ "ЧЕРКАСИТРАНСГАЗ" ДОЧIРНЬОЇ КОМПАНIЇ "УКРТРАНСГАЗ" НАЦIОНАЛЬНОЇ АКЦIОНЕРНОЇ КОМПАНIЇ "НАФТОГАЗ УКРАЇНИ"</v>
          </cell>
          <cell r="F451">
            <v>2139.18219</v>
          </cell>
          <cell r="G451">
            <v>2141.6650300000001</v>
          </cell>
          <cell r="H451">
            <v>11110.253199999999</v>
          </cell>
          <cell r="I451">
            <v>11110.65</v>
          </cell>
          <cell r="J451">
            <v>8968.9849699999995</v>
          </cell>
          <cell r="K451">
            <v>0</v>
          </cell>
          <cell r="L451">
            <v>0</v>
          </cell>
          <cell r="M451">
            <v>3.2977099999999999</v>
          </cell>
          <cell r="N451">
            <v>0.39683000000000002</v>
          </cell>
        </row>
        <row r="452">
          <cell r="B452">
            <v>23</v>
          </cell>
          <cell r="C452" t="str">
            <v>ЧЕРКАСЬКА ОБЛАСТЬ</v>
          </cell>
          <cell r="D452">
            <v>31407113</v>
          </cell>
          <cell r="E452" t="str">
            <v>ТОВАРИСТВО З ОБМЕЖЕНОЮ ВIДПОВIДАЛЬНIСТЮ З IНОЗЕМНИМИ IНВЕСТИЦIЯМИ "ЛIГГЕТТ-ДУКАТ (УКРАЇНА) ЛIМIТЕД"</v>
          </cell>
          <cell r="F452">
            <v>2243.79558</v>
          </cell>
          <cell r="G452">
            <v>2425.2849099999999</v>
          </cell>
          <cell r="H452">
            <v>10008.039699999999</v>
          </cell>
          <cell r="I452">
            <v>10015.6713</v>
          </cell>
          <cell r="J452">
            <v>7590.3864000000003</v>
          </cell>
          <cell r="K452">
            <v>0</v>
          </cell>
          <cell r="L452">
            <v>0</v>
          </cell>
          <cell r="M452">
            <v>3.4341900000000001</v>
          </cell>
          <cell r="N452">
            <v>-126.34469</v>
          </cell>
        </row>
        <row r="453">
          <cell r="B453">
            <v>23</v>
          </cell>
          <cell r="C453" t="str">
            <v>ЧЕРКАСЬКА ОБЛАСТЬ</v>
          </cell>
          <cell r="D453">
            <v>5765888</v>
          </cell>
          <cell r="E453" t="str">
            <v>ВIДКРИТЕ АКЦIОНЕРНЕ ТОВАРИСТВО "УМАНЬФЕРММАШ"</v>
          </cell>
          <cell r="F453">
            <v>7245.1067400000002</v>
          </cell>
          <cell r="G453">
            <v>7246.10095</v>
          </cell>
          <cell r="H453">
            <v>6176.3759499999996</v>
          </cell>
          <cell r="I453">
            <v>9656.1372100000008</v>
          </cell>
          <cell r="J453">
            <v>2410.0362599999999</v>
          </cell>
          <cell r="K453">
            <v>0</v>
          </cell>
          <cell r="L453">
            <v>0</v>
          </cell>
          <cell r="M453">
            <v>3483.7905700000001</v>
          </cell>
          <cell r="N453">
            <v>3479.76125</v>
          </cell>
        </row>
        <row r="454">
          <cell r="B454">
            <v>23</v>
          </cell>
          <cell r="C454" t="str">
            <v>ЧЕРКАСЬКА ОБЛАСТЬ</v>
          </cell>
          <cell r="D454">
            <v>31141625</v>
          </cell>
          <cell r="E454" t="str">
            <v>ДОЧIРНЄ ПIДПРИЄМСТВО "ЧЕРКАСЬКИЙ ОБЛАВТОДОР" ВIДКРИТОГО АКЦIОНЕРНОГО ТОВАРИСТВА "ДЕРЖАВНА АКЦIОНЕРНА КОМПАНIЯ "АВТОМОБIЛЬНI ДОРОГИ УКРАЇНИ"</v>
          </cell>
          <cell r="F454">
            <v>8591.2859700000008</v>
          </cell>
          <cell r="G454">
            <v>8636.2937199999997</v>
          </cell>
          <cell r="H454">
            <v>8300.5041000000001</v>
          </cell>
          <cell r="I454">
            <v>9058.1985000000004</v>
          </cell>
          <cell r="J454">
            <v>421.90478000000002</v>
          </cell>
          <cell r="K454">
            <v>0</v>
          </cell>
          <cell r="L454">
            <v>0</v>
          </cell>
          <cell r="M454">
            <v>707.27178000000004</v>
          </cell>
          <cell r="N454">
            <v>696.88241000000005</v>
          </cell>
        </row>
        <row r="455">
          <cell r="B455">
            <v>23</v>
          </cell>
          <cell r="C455" t="str">
            <v>ЧЕРКАСЬКА ОБЛАСТЬ</v>
          </cell>
          <cell r="D455">
            <v>204033</v>
          </cell>
          <cell r="E455" t="str">
            <v>ВIДКРИТЕ АКЦIОНЕРНЕ ТОВАРИСТВО "ЧЕРКАСЬКЕ ХIМВОЛОКНО"</v>
          </cell>
          <cell r="F455">
            <v>-4062.7631999999999</v>
          </cell>
          <cell r="G455">
            <v>-5746.5342000000001</v>
          </cell>
          <cell r="H455">
            <v>6847.0397400000002</v>
          </cell>
          <cell r="I455">
            <v>7468.1886299999996</v>
          </cell>
          <cell r="J455">
            <v>13214.7228</v>
          </cell>
          <cell r="K455">
            <v>0</v>
          </cell>
          <cell r="L455">
            <v>0</v>
          </cell>
          <cell r="M455">
            <v>461.75612000000001</v>
          </cell>
          <cell r="N455">
            <v>460.45566000000002</v>
          </cell>
        </row>
        <row r="456">
          <cell r="B456">
            <v>23</v>
          </cell>
          <cell r="C456" t="str">
            <v>ЧЕРКАСЬКА ОБЛАСТЬ</v>
          </cell>
          <cell r="D456">
            <v>5390419</v>
          </cell>
          <cell r="E456" t="str">
            <v>ВIДКРИТЕ АКЦIОНЕРНЕ ТОВАРИСТВО "ЧЕРКАСЬКИЙ АВТОБУС"</v>
          </cell>
          <cell r="F456">
            <v>-1788.2959000000001</v>
          </cell>
          <cell r="G456">
            <v>1125.4193399999999</v>
          </cell>
          <cell r="H456">
            <v>6880.6596300000001</v>
          </cell>
          <cell r="I456">
            <v>6736.0441499999997</v>
          </cell>
          <cell r="J456">
            <v>5610.6248100000003</v>
          </cell>
          <cell r="K456">
            <v>0</v>
          </cell>
          <cell r="L456">
            <v>0</v>
          </cell>
          <cell r="M456">
            <v>2783.9835899999998</v>
          </cell>
          <cell r="N456">
            <v>-151.33439000000001</v>
          </cell>
        </row>
        <row r="457">
          <cell r="B457">
            <v>23</v>
          </cell>
          <cell r="C457" t="str">
            <v>ЧЕРКАСЬКА ОБЛАСТЬ</v>
          </cell>
          <cell r="D457">
            <v>25207245</v>
          </cell>
          <cell r="E457" t="str">
            <v>ФIЛIЯ " КАНIВСЬКА ГЕС" ВIДКРИТОГО АКЦIОНЕРНОГО ТОВАРИСТВА "УКРГIДРОЕНЕРГО"</v>
          </cell>
          <cell r="F457">
            <v>6078.3653400000003</v>
          </cell>
          <cell r="G457">
            <v>6295.1016900000004</v>
          </cell>
          <cell r="H457">
            <v>6002.1690600000002</v>
          </cell>
          <cell r="I457">
            <v>5802.6021300000002</v>
          </cell>
          <cell r="J457">
            <v>-492.49955999999997</v>
          </cell>
          <cell r="K457">
            <v>0</v>
          </cell>
          <cell r="L457">
            <v>0</v>
          </cell>
          <cell r="M457">
            <v>4.0399799999999999</v>
          </cell>
          <cell r="N457">
            <v>-201.63398000000001</v>
          </cell>
        </row>
        <row r="458">
          <cell r="B458">
            <v>23</v>
          </cell>
          <cell r="C458" t="str">
            <v>ЧЕРКАСЬКА ОБЛАСТЬ</v>
          </cell>
          <cell r="D458">
            <v>2082522</v>
          </cell>
          <cell r="E458" t="str">
            <v>ТЕПЛОВИХ МЕРЕЖ "ЧЕРКАСИТЕПЛОКОМУНЕНЕРГО"</v>
          </cell>
          <cell r="F458">
            <v>3929.3258500000002</v>
          </cell>
          <cell r="G458">
            <v>3956.63114</v>
          </cell>
          <cell r="H458">
            <v>4503.2999499999996</v>
          </cell>
          <cell r="I458">
            <v>5076.9750800000002</v>
          </cell>
          <cell r="J458">
            <v>1120.34394</v>
          </cell>
          <cell r="K458">
            <v>0</v>
          </cell>
          <cell r="L458">
            <v>0</v>
          </cell>
          <cell r="M458">
            <v>538.06880999999998</v>
          </cell>
          <cell r="N458">
            <v>525.77953000000002</v>
          </cell>
        </row>
        <row r="459">
          <cell r="B459">
            <v>23</v>
          </cell>
          <cell r="C459" t="str">
            <v>ЧЕРКАСЬКА ОБЛАСТЬ</v>
          </cell>
          <cell r="D459">
            <v>205104</v>
          </cell>
          <cell r="E459" t="str">
            <v>ПIДПРИЄМСТВО "ЧЕРКАСЬКИЙ ДЕРЖАВНИЙ ЗАВОД ХIМIЧНИХ РЕАКТИВIВ"</v>
          </cell>
          <cell r="F459">
            <v>624.88306999999998</v>
          </cell>
          <cell r="G459">
            <v>244.91002</v>
          </cell>
          <cell r="H459">
            <v>4731.7427399999997</v>
          </cell>
          <cell r="I459">
            <v>4908.9484499999999</v>
          </cell>
          <cell r="J459">
            <v>4664.0384299999996</v>
          </cell>
          <cell r="K459">
            <v>0</v>
          </cell>
          <cell r="L459">
            <v>-163.10414</v>
          </cell>
          <cell r="M459">
            <v>2.6173799999999998</v>
          </cell>
          <cell r="N459">
            <v>2.61707</v>
          </cell>
        </row>
        <row r="460">
          <cell r="B460">
            <v>23</v>
          </cell>
          <cell r="C460" t="str">
            <v>ЧЕРКАСЬКА ОБЛАСТЬ</v>
          </cell>
          <cell r="D460">
            <v>31712600</v>
          </cell>
          <cell r="E460" t="str">
            <v>ТОВАРИСТВО З ОБМЕЖЕНОЮ ВIДПОВIДАЛЬНIСТЮ "ЧЕРКАСЬКИЙ ЛIКЕРО-ГОРIЛЧАНИЙ ЗАВОД"</v>
          </cell>
          <cell r="F460">
            <v>2670.3865500000002</v>
          </cell>
          <cell r="G460">
            <v>2789.6151300000001</v>
          </cell>
          <cell r="H460">
            <v>2792.6953800000001</v>
          </cell>
          <cell r="I460">
            <v>4085.8739399999999</v>
          </cell>
          <cell r="J460">
            <v>1296.25881</v>
          </cell>
          <cell r="K460">
            <v>0</v>
          </cell>
          <cell r="L460">
            <v>0</v>
          </cell>
          <cell r="M460">
            <v>794.47740999999996</v>
          </cell>
          <cell r="N460">
            <v>778.76837</v>
          </cell>
        </row>
        <row r="461">
          <cell r="B461">
            <v>23</v>
          </cell>
          <cell r="C461" t="str">
            <v>ЧЕРКАСЬКА ОБЛАСТЬ</v>
          </cell>
          <cell r="D461">
            <v>24358574</v>
          </cell>
          <cell r="E461" t="str">
            <v>ЧЕРКАСЬКА ФIЛIЯ ЗАТ "УКРАЇНСЬКИЙ МОБIЛЬНИЙ ЗВ'ЯЗОК"</v>
          </cell>
          <cell r="F461">
            <v>3881.38</v>
          </cell>
          <cell r="G461">
            <v>3881.3699200000001</v>
          </cell>
          <cell r="H461">
            <v>3407.9920000000002</v>
          </cell>
          <cell r="I461">
            <v>3407.9920000000002</v>
          </cell>
          <cell r="J461">
            <v>-473.37792000000002</v>
          </cell>
          <cell r="K461">
            <v>0</v>
          </cell>
          <cell r="L461">
            <v>0</v>
          </cell>
          <cell r="M461">
            <v>0</v>
          </cell>
          <cell r="N461">
            <v>0</v>
          </cell>
        </row>
        <row r="462">
          <cell r="B462">
            <v>24</v>
          </cell>
          <cell r="C462" t="str">
            <v>ЧЕРНIВЕЦЬКА ОБЛАСТЬ</v>
          </cell>
          <cell r="D462">
            <v>25082698</v>
          </cell>
          <cell r="E462" t="str">
            <v>ДЕПАРТАМЕНТ ЕКОНОМIКИ ЧЕРНIВЕЦЬКОЇ МIСЬКОЇ РАДИ</v>
          </cell>
          <cell r="F462">
            <v>8384.3250000000007</v>
          </cell>
          <cell r="G462">
            <v>8807.9970699999994</v>
          </cell>
          <cell r="H462">
            <v>16072.297</v>
          </cell>
          <cell r="I462">
            <v>16040.863300000001</v>
          </cell>
          <cell r="J462">
            <v>7232.8662299999996</v>
          </cell>
          <cell r="K462">
            <v>0</v>
          </cell>
          <cell r="L462">
            <v>0</v>
          </cell>
          <cell r="M462">
            <v>1634.37248</v>
          </cell>
          <cell r="N462">
            <v>628.56629999999996</v>
          </cell>
        </row>
        <row r="463">
          <cell r="B463">
            <v>24</v>
          </cell>
          <cell r="C463" t="str">
            <v>ЧЕРНIВЕЦЬКА ОБЛАСТЬ</v>
          </cell>
          <cell r="D463">
            <v>130760</v>
          </cell>
          <cell r="E463" t="str">
            <v>ВIДКРИТЕ АКЦIОНЕРНЕ ТОВАРИСТВО "ЕНЕРГОПОСТАЧАЛЬНА КОМПАНIЯ "ЧЕРНIВЦIОБЛЕНЕРГО"</v>
          </cell>
          <cell r="F463">
            <v>9965.1612999999998</v>
          </cell>
          <cell r="G463">
            <v>9347.1475499999997</v>
          </cell>
          <cell r="H463">
            <v>14561.6322</v>
          </cell>
          <cell r="I463">
            <v>15361.3081</v>
          </cell>
          <cell r="J463">
            <v>6014.1605200000004</v>
          </cell>
          <cell r="K463">
            <v>59.657060000000001</v>
          </cell>
          <cell r="L463">
            <v>59.657060000000001</v>
          </cell>
          <cell r="M463">
            <v>1034.8524</v>
          </cell>
          <cell r="N463">
            <v>780.59398999999996</v>
          </cell>
        </row>
        <row r="464">
          <cell r="B464">
            <v>24</v>
          </cell>
          <cell r="C464" t="str">
            <v>ЧЕРНIВЕЦЬКА ОБЛАСТЬ</v>
          </cell>
          <cell r="D464">
            <v>34396068</v>
          </cell>
          <cell r="E464" t="str">
            <v>ТОВАРИСТВО З ОБМЕЖЕНОЮ ВIДПОВIДАЛЬНIСТЮ "ЗЛАТОГОР" ЛУЖАНСЬКИЙ ЛIКЕРО-ГОРIЛЧАНИЙ ЗАВОД"</v>
          </cell>
          <cell r="F464">
            <v>0</v>
          </cell>
          <cell r="G464">
            <v>0</v>
          </cell>
          <cell r="H464">
            <v>4380.6000000000004</v>
          </cell>
          <cell r="I464">
            <v>11273.4624</v>
          </cell>
          <cell r="J464">
            <v>11273.4624</v>
          </cell>
          <cell r="K464">
            <v>0</v>
          </cell>
          <cell r="L464">
            <v>0</v>
          </cell>
          <cell r="M464">
            <v>6642.8610699999999</v>
          </cell>
          <cell r="N464">
            <v>6642.8610699999999</v>
          </cell>
        </row>
        <row r="465">
          <cell r="B465">
            <v>24</v>
          </cell>
          <cell r="C465" t="str">
            <v>ЧЕРНIВЕЦЬКА ОБЛАСТЬ</v>
          </cell>
          <cell r="D465">
            <v>22845873</v>
          </cell>
          <cell r="E465" t="str">
            <v>ЧЕРНIВЕЦЬКА ФIЛIЯ ДОЧIРНЬОЇ КОМПАНIЇ "ГАЗ УКРАЇНИ" НАЦIОНАЛЬНОЇ АКЦIОНЕРНОЇ КОМПАНIЇ "НАФТОГАЗ УКРАЇНИ"</v>
          </cell>
          <cell r="F465">
            <v>1842.2545700000001</v>
          </cell>
          <cell r="G465">
            <v>1794.3452299999999</v>
          </cell>
          <cell r="H465">
            <v>3763.5781499999998</v>
          </cell>
          <cell r="I465">
            <v>4224.6658399999997</v>
          </cell>
          <cell r="J465">
            <v>2430.3206100000002</v>
          </cell>
          <cell r="K465">
            <v>0</v>
          </cell>
          <cell r="L465">
            <v>0</v>
          </cell>
          <cell r="M465">
            <v>523.84969999999998</v>
          </cell>
          <cell r="N465">
            <v>461.08769000000001</v>
          </cell>
        </row>
        <row r="466">
          <cell r="B466">
            <v>24</v>
          </cell>
          <cell r="C466" t="str">
            <v>ЧЕРНIВЕЦЬКА ОБЛАСТЬ</v>
          </cell>
          <cell r="D466">
            <v>3361780</v>
          </cell>
          <cell r="E466" t="str">
            <v>ДЕРЖАВНЕ КОМУНАЛЬНЕ ПIДПРИЄМСТВО "ЧЕРНIВЦIВОДОКАНАЛ"</v>
          </cell>
          <cell r="F466">
            <v>1922.8754799999999</v>
          </cell>
          <cell r="G466">
            <v>3467.2079100000001</v>
          </cell>
          <cell r="H466">
            <v>747.80339000000004</v>
          </cell>
          <cell r="I466">
            <v>4092.1873500000002</v>
          </cell>
          <cell r="J466">
            <v>624.97943999999995</v>
          </cell>
          <cell r="K466">
            <v>1140.7076</v>
          </cell>
          <cell r="L466">
            <v>-2708.4110000000001</v>
          </cell>
          <cell r="M466">
            <v>3.9653299999999998</v>
          </cell>
          <cell r="N466">
            <v>2.9312999999999998</v>
          </cell>
        </row>
        <row r="467">
          <cell r="B467">
            <v>24</v>
          </cell>
          <cell r="C467" t="str">
            <v>ЧЕРНIВЕЦЬКА ОБЛАСТЬ</v>
          </cell>
          <cell r="D467">
            <v>21434932</v>
          </cell>
          <cell r="E467" t="str">
            <v>ЧЕРНIВЕЦЬКА ФIЛIЯ ЗАТ "УКРАЇНСЬКИЙ МОБIЛЬНИЙ ЗВ'ЯЗОК"</v>
          </cell>
          <cell r="F467">
            <v>3957.51</v>
          </cell>
          <cell r="G467">
            <v>3957.51</v>
          </cell>
          <cell r="H467">
            <v>3948.375</v>
          </cell>
          <cell r="I467">
            <v>3948.375</v>
          </cell>
          <cell r="J467">
            <v>-9.1349999999999998</v>
          </cell>
          <cell r="K467">
            <v>0</v>
          </cell>
          <cell r="L467">
            <v>0</v>
          </cell>
          <cell r="M467">
            <v>7.2749999999999995E-2</v>
          </cell>
          <cell r="N467">
            <v>0</v>
          </cell>
        </row>
        <row r="468">
          <cell r="B468">
            <v>24</v>
          </cell>
          <cell r="C468" t="str">
            <v>ЧЕРНIВЕЦЬКА ОБЛАСТЬ</v>
          </cell>
          <cell r="D468">
            <v>14262749</v>
          </cell>
          <cell r="E468" t="str">
            <v>ЗАКРИТЕ АКЦIОНЕРНЕ ТОВАРИСТВО "ТРАНСМОСТ "</v>
          </cell>
          <cell r="F468">
            <v>1030.84907</v>
          </cell>
          <cell r="G468">
            <v>2572.2542400000002</v>
          </cell>
          <cell r="H468">
            <v>4918.9417100000001</v>
          </cell>
          <cell r="I468">
            <v>3875.1493999999998</v>
          </cell>
          <cell r="J468">
            <v>1302.89516</v>
          </cell>
          <cell r="K468">
            <v>0</v>
          </cell>
          <cell r="L468">
            <v>0</v>
          </cell>
          <cell r="M468">
            <v>520.10009000000002</v>
          </cell>
          <cell r="N468">
            <v>-1043.7923000000001</v>
          </cell>
        </row>
        <row r="469">
          <cell r="B469">
            <v>24</v>
          </cell>
          <cell r="C469" t="str">
            <v>ЧЕРНIВЕЦЬКА ОБЛАСТЬ</v>
          </cell>
          <cell r="D469">
            <v>22836526</v>
          </cell>
          <cell r="E469" t="str">
            <v>ТОВАРИСТВО З ОБМЕЖЕНОЮ ВIДПОВIДАЛЬНIСТЮ ВИРОБНИЧО-КОМЕРЦIЙНЕ ТОВАРИСТВО "АРГО"</v>
          </cell>
          <cell r="F469">
            <v>2652.1979900000001</v>
          </cell>
          <cell r="G469">
            <v>4941.6566700000003</v>
          </cell>
          <cell r="H469">
            <v>2886.45253</v>
          </cell>
          <cell r="I469">
            <v>3633.6375499999999</v>
          </cell>
          <cell r="J469">
            <v>-1308.0191</v>
          </cell>
          <cell r="K469">
            <v>0</v>
          </cell>
          <cell r="L469">
            <v>0</v>
          </cell>
          <cell r="M469">
            <v>5196.7836900000002</v>
          </cell>
          <cell r="N469">
            <v>-399.03823999999997</v>
          </cell>
        </row>
        <row r="470">
          <cell r="B470">
            <v>24</v>
          </cell>
          <cell r="C470" t="str">
            <v>ЧЕРНIВЕЦЬКА ОБЛАСТЬ</v>
          </cell>
          <cell r="D470">
            <v>5508177</v>
          </cell>
          <cell r="E470" t="str">
            <v>ВIДКРИТЕ АКЦIОНЕРНЕ ТОВАРИСТВО "ЧЕРНIВЕЦЬКИЙ ЦЕГЕЛЬНИЙ ЗАВОД № 3"</v>
          </cell>
          <cell r="F470">
            <v>2089.78656</v>
          </cell>
          <cell r="G470">
            <v>3246.2359999999999</v>
          </cell>
          <cell r="H470">
            <v>4538.1342699999996</v>
          </cell>
          <cell r="I470">
            <v>3474.91977</v>
          </cell>
          <cell r="J470">
            <v>228.68377000000001</v>
          </cell>
          <cell r="K470">
            <v>0</v>
          </cell>
          <cell r="L470">
            <v>0</v>
          </cell>
          <cell r="M470">
            <v>588.88991999999996</v>
          </cell>
          <cell r="N470">
            <v>-903.21450000000004</v>
          </cell>
        </row>
        <row r="471">
          <cell r="B471">
            <v>24</v>
          </cell>
          <cell r="C471" t="str">
            <v>ЧЕРНIВЕЦЬКА ОБЛАСТЬ</v>
          </cell>
          <cell r="D471">
            <v>22849693</v>
          </cell>
          <cell r="E471" t="str">
            <v>КОМУНАЛЬНЕ ПIДПРИЄМСТВО МIСЬКИЙ ТОРГОВИЙ КОМПЛЕКС "КАЛИНIВСЬКИЙ РИНОК"</v>
          </cell>
          <cell r="F471">
            <v>2828.9444600000002</v>
          </cell>
          <cell r="G471">
            <v>2442.1149999999998</v>
          </cell>
          <cell r="H471">
            <v>3270.3362999999999</v>
          </cell>
          <cell r="I471">
            <v>3390.8724000000002</v>
          </cell>
          <cell r="J471">
            <v>948.75739999999996</v>
          </cell>
          <cell r="K471">
            <v>0</v>
          </cell>
          <cell r="L471">
            <v>0</v>
          </cell>
          <cell r="M471">
            <v>431.22030999999998</v>
          </cell>
          <cell r="N471">
            <v>420.53609999999998</v>
          </cell>
        </row>
        <row r="472">
          <cell r="B472">
            <v>24</v>
          </cell>
          <cell r="C472" t="str">
            <v>ЧЕРНIВЕЦЬКА ОБЛАСТЬ</v>
          </cell>
          <cell r="D472">
            <v>30208421</v>
          </cell>
          <cell r="E472" t="str">
            <v>ТОВАРИСТВО З ОБМЕЖЕНОЮ ВIДПОВIДАЛЬНIСТЮ "РОМА"</v>
          </cell>
          <cell r="F472">
            <v>2231.5182300000001</v>
          </cell>
          <cell r="G472">
            <v>2584.4652099999998</v>
          </cell>
          <cell r="H472">
            <v>2687.31846</v>
          </cell>
          <cell r="I472">
            <v>3098.8471199999999</v>
          </cell>
          <cell r="J472">
            <v>514.38190999999995</v>
          </cell>
          <cell r="K472">
            <v>0</v>
          </cell>
          <cell r="L472">
            <v>0</v>
          </cell>
          <cell r="M472">
            <v>211.85239999999999</v>
          </cell>
          <cell r="N472">
            <v>161.38847999999999</v>
          </cell>
        </row>
        <row r="473">
          <cell r="B473">
            <v>24</v>
          </cell>
          <cell r="C473" t="str">
            <v>ЧЕРНIВЕЦЬКА ОБЛАСТЬ</v>
          </cell>
          <cell r="D473">
            <v>14257808</v>
          </cell>
          <cell r="E473" t="str">
            <v>ПРИВАТНЕ ПIДПРИЄМСТВО "КОЛОС"</v>
          </cell>
          <cell r="F473">
            <v>1394.90509</v>
          </cell>
          <cell r="G473">
            <v>1425.9206200000001</v>
          </cell>
          <cell r="H473">
            <v>2640.4659900000001</v>
          </cell>
          <cell r="I473">
            <v>2701.61931</v>
          </cell>
          <cell r="J473">
            <v>1275.6986899999999</v>
          </cell>
          <cell r="K473">
            <v>0</v>
          </cell>
          <cell r="L473">
            <v>0</v>
          </cell>
          <cell r="M473">
            <v>150.01609999999999</v>
          </cell>
          <cell r="N473">
            <v>61.152009999999997</v>
          </cell>
        </row>
        <row r="474">
          <cell r="B474">
            <v>24</v>
          </cell>
          <cell r="C474" t="str">
            <v>ЧЕРНIВЕЦЬКА ОБЛАСТЬ</v>
          </cell>
          <cell r="D474">
            <v>5431689</v>
          </cell>
          <cell r="E474" t="str">
            <v>ОБЛАСНЕ ДЕРЖАВНЕ КОМУНАЛЬНЕ ПIДПРИЄМСТВО "ЧЕРНIВЦIОБЛТЕПЛОМЕРЕЖА"</v>
          </cell>
          <cell r="F474">
            <v>2193.45921</v>
          </cell>
          <cell r="G474">
            <v>2151.2609400000001</v>
          </cell>
          <cell r="H474">
            <v>2584.7741500000002</v>
          </cell>
          <cell r="I474">
            <v>2621.8796299999999</v>
          </cell>
          <cell r="J474">
            <v>470.61869000000002</v>
          </cell>
          <cell r="K474">
            <v>0</v>
          </cell>
          <cell r="L474">
            <v>-34.788580000000003</v>
          </cell>
          <cell r="M474">
            <v>0</v>
          </cell>
          <cell r="N474">
            <v>-2.44258</v>
          </cell>
        </row>
        <row r="475">
          <cell r="B475">
            <v>24</v>
          </cell>
          <cell r="C475" t="str">
            <v>ЧЕРНIВЕЦЬКА ОБЛАСТЬ</v>
          </cell>
          <cell r="D475">
            <v>21438976</v>
          </cell>
          <cell r="E475" t="str">
            <v>ДЕРЖАВНЕ ПIДПРИЄМСТВО БЕРЕГОМЕТСЬКЕ ДЕРЖАВНЕ ЛIСОМИСЛИВСЬКЕ ГОСПОДАРСТВО</v>
          </cell>
          <cell r="F475">
            <v>2350.4519399999999</v>
          </cell>
          <cell r="G475">
            <v>2466.8040599999999</v>
          </cell>
          <cell r="H475">
            <v>2543.62444</v>
          </cell>
          <cell r="I475">
            <v>2497.7177799999999</v>
          </cell>
          <cell r="J475">
            <v>30.913720000000001</v>
          </cell>
          <cell r="K475">
            <v>0</v>
          </cell>
          <cell r="L475">
            <v>0</v>
          </cell>
          <cell r="M475">
            <v>72.046719999999993</v>
          </cell>
          <cell r="N475">
            <v>-47.811660000000003</v>
          </cell>
        </row>
        <row r="476">
          <cell r="B476">
            <v>24</v>
          </cell>
          <cell r="C476" t="str">
            <v>ЧЕРНIВЕЦЬКА ОБЛАСТЬ</v>
          </cell>
          <cell r="D476">
            <v>31963989</v>
          </cell>
          <cell r="E476" t="str">
            <v>ДОЧIРНЄ ПIДПРИЄМСТВО "ЧЕРНIВЕЦЬКИЙ ОБЛАВТОДОР" ВАТ "ДАК "АВТОМОБIЛЬНI ДОРОГИ УКРАЇНИ"</v>
          </cell>
          <cell r="F476">
            <v>1891.0069800000001</v>
          </cell>
          <cell r="G476">
            <v>1626.47</v>
          </cell>
          <cell r="H476">
            <v>2441.9055199999998</v>
          </cell>
          <cell r="I476">
            <v>2435.92128</v>
          </cell>
          <cell r="J476">
            <v>809.45128</v>
          </cell>
          <cell r="K476">
            <v>0</v>
          </cell>
          <cell r="L476">
            <v>0</v>
          </cell>
          <cell r="M476">
            <v>38.98789</v>
          </cell>
          <cell r="N476">
            <v>-8.8655500000000007</v>
          </cell>
        </row>
        <row r="477">
          <cell r="B477">
            <v>24</v>
          </cell>
          <cell r="C477" t="str">
            <v>ЧЕРНIВЕЦЬКА ОБЛАСТЬ</v>
          </cell>
          <cell r="D477">
            <v>23250627</v>
          </cell>
          <cell r="E477" t="str">
            <v>ТОВАРИСТВО З ОБМЕЖЕНОЮ ВIДПОВIДАЛЬНIСТЮ "ДЕФIС"</v>
          </cell>
          <cell r="F477">
            <v>1550.5737099999999</v>
          </cell>
          <cell r="G477">
            <v>1629.0257899999999</v>
          </cell>
          <cell r="H477">
            <v>1432.0325600000001</v>
          </cell>
          <cell r="I477">
            <v>1905.2969700000001</v>
          </cell>
          <cell r="J477">
            <v>276.27118000000002</v>
          </cell>
          <cell r="K477">
            <v>0</v>
          </cell>
          <cell r="L477">
            <v>0</v>
          </cell>
          <cell r="M477">
            <v>105.26606</v>
          </cell>
          <cell r="N477">
            <v>98.058710000000005</v>
          </cell>
        </row>
        <row r="478">
          <cell r="B478">
            <v>24</v>
          </cell>
          <cell r="C478" t="str">
            <v>ЧЕРНIВЕЦЬКА ОБЛАСТЬ</v>
          </cell>
          <cell r="D478">
            <v>30045061</v>
          </cell>
          <cell r="E478" t="str">
            <v>ТОВАРИСТВО З ОБМЕЖЕНОЮ ВIДПОВIДАЛЬНIСТЮ "МАШЗАВОД"</v>
          </cell>
          <cell r="F478">
            <v>4450.0643600000003</v>
          </cell>
          <cell r="G478">
            <v>3192.0785599999999</v>
          </cell>
          <cell r="H478">
            <v>1402.1619800000001</v>
          </cell>
          <cell r="I478">
            <v>1772.77961</v>
          </cell>
          <cell r="J478">
            <v>-1419.299</v>
          </cell>
          <cell r="K478">
            <v>0</v>
          </cell>
          <cell r="L478">
            <v>0</v>
          </cell>
          <cell r="M478">
            <v>484.79694000000001</v>
          </cell>
          <cell r="N478">
            <v>369.35118999999997</v>
          </cell>
        </row>
        <row r="479">
          <cell r="B479">
            <v>24</v>
          </cell>
          <cell r="C479" t="str">
            <v>ЧЕРНIВЕЦЬКА ОБЛАСТЬ</v>
          </cell>
          <cell r="D479">
            <v>21440625</v>
          </cell>
          <cell r="E479" t="str">
            <v>ДЕРЖАВНЕ ЛIСОГОСПОДАРСЬКЕ ПIДПРИЄМСТВО "ДЕРЖЛIСГОСП"</v>
          </cell>
          <cell r="F479">
            <v>1513.6142500000001</v>
          </cell>
          <cell r="G479">
            <v>1473.0481600000001</v>
          </cell>
          <cell r="H479">
            <v>1765.8849600000001</v>
          </cell>
          <cell r="I479">
            <v>1771.96522</v>
          </cell>
          <cell r="J479">
            <v>298.91705999999999</v>
          </cell>
          <cell r="K479">
            <v>0</v>
          </cell>
          <cell r="L479">
            <v>0</v>
          </cell>
          <cell r="M479">
            <v>5.7297099999999999</v>
          </cell>
          <cell r="N479">
            <v>5.5997899999999996</v>
          </cell>
        </row>
        <row r="480">
          <cell r="B480">
            <v>24</v>
          </cell>
          <cell r="C480" t="str">
            <v>ЧЕРНIВЕЦЬКА ОБЛАСТЬ</v>
          </cell>
          <cell r="D480">
            <v>274453</v>
          </cell>
          <cell r="E480" t="str">
            <v>ЧЕРНIВЕЦЬКЕ ЛIСОГОСПОДАРСЬКЕ ДЕРЖАВНЕ ПIДПРИЄМСТВО</v>
          </cell>
          <cell r="F480">
            <v>1381.8336999999999</v>
          </cell>
          <cell r="G480">
            <v>1463.31575</v>
          </cell>
          <cell r="H480">
            <v>1701.17678</v>
          </cell>
          <cell r="I480">
            <v>1739.6740199999999</v>
          </cell>
          <cell r="J480">
            <v>276.35827</v>
          </cell>
          <cell r="K480">
            <v>0</v>
          </cell>
          <cell r="L480">
            <v>0</v>
          </cell>
          <cell r="M480">
            <v>92.611429999999999</v>
          </cell>
          <cell r="N480">
            <v>32.08907</v>
          </cell>
        </row>
        <row r="481">
          <cell r="B481">
            <v>24</v>
          </cell>
          <cell r="C481" t="str">
            <v>ЧЕРНIВЕЦЬКА ОБЛАСТЬ</v>
          </cell>
          <cell r="D481">
            <v>1037595</v>
          </cell>
          <cell r="E481" t="str">
            <v>ВIДКРИТЕ АКЦIОНЕРНЕ ТОВАРИСТВО "ЧЕРНIВЕЦЬКА ПЕРЕСУВНА МЕХАНIЗОВАНА КОЛОНА N 76"</v>
          </cell>
          <cell r="F481">
            <v>2535.4300899999998</v>
          </cell>
          <cell r="G481">
            <v>2713.86175</v>
          </cell>
          <cell r="H481">
            <v>1461.32143</v>
          </cell>
          <cell r="I481">
            <v>1723.4597900000001</v>
          </cell>
          <cell r="J481">
            <v>-990.40196000000003</v>
          </cell>
          <cell r="K481">
            <v>0</v>
          </cell>
          <cell r="L481">
            <v>-22.280999999999999</v>
          </cell>
          <cell r="M481">
            <v>218.86713</v>
          </cell>
          <cell r="N481">
            <v>214.90967000000001</v>
          </cell>
        </row>
        <row r="482">
          <cell r="B482">
            <v>25</v>
          </cell>
          <cell r="C482" t="str">
            <v>ЧЕРНIГIВСЬКА ОБЛАСТЬ</v>
          </cell>
          <cell r="D482">
            <v>14333202</v>
          </cell>
          <cell r="E482" t="str">
            <v>АКЦIОНЕРНЕ ТОВАРИСТВО ЗАКРИТОГО ТИПУ "А/Т ТЮТЮНОВА КОМПАНIЯ "В.А.Т.- ПРИЛУКИ"</v>
          </cell>
          <cell r="F482">
            <v>436439.60399999999</v>
          </cell>
          <cell r="G482">
            <v>440785.30300000001</v>
          </cell>
          <cell r="H482">
            <v>372592.50300000003</v>
          </cell>
          <cell r="I482">
            <v>379998.978</v>
          </cell>
          <cell r="J482">
            <v>-60786.324999999997</v>
          </cell>
          <cell r="K482">
            <v>0</v>
          </cell>
          <cell r="L482">
            <v>0</v>
          </cell>
          <cell r="M482">
            <v>7198.3792599999997</v>
          </cell>
          <cell r="N482">
            <v>2843.4972699999998</v>
          </cell>
        </row>
        <row r="483">
          <cell r="B483">
            <v>25</v>
          </cell>
          <cell r="C483" t="str">
            <v>ЧЕРНIГIВСЬКА ОБЛАСТЬ</v>
          </cell>
          <cell r="D483">
            <v>25881243</v>
          </cell>
          <cell r="E483" t="str">
            <v>ЧЕРНIГIВСЬКЕ ВIДДIЛЕННЯ ВIДКРИТОГО АКЦIОНЕРНОГО ТОВАРИСТВА "САН IНТЕРБРЮ УКРАЇНА"</v>
          </cell>
          <cell r="F483">
            <v>2567.8000000000002</v>
          </cell>
          <cell r="G483">
            <v>2730.7</v>
          </cell>
          <cell r="H483">
            <v>66018.006399999998</v>
          </cell>
          <cell r="I483">
            <v>70933.3318</v>
          </cell>
          <cell r="J483">
            <v>68202.631800000003</v>
          </cell>
          <cell r="K483">
            <v>0</v>
          </cell>
          <cell r="L483">
            <v>0</v>
          </cell>
          <cell r="M483">
            <v>5078.2652399999997</v>
          </cell>
          <cell r="N483">
            <v>4915.3253999999997</v>
          </cell>
        </row>
        <row r="484">
          <cell r="B484">
            <v>25</v>
          </cell>
          <cell r="C484" t="str">
            <v>ЧЕРНIГIВСЬКА ОБЛАСТЬ</v>
          </cell>
          <cell r="D484">
            <v>534663345</v>
          </cell>
          <cell r="E484" t="str">
            <v>НАФТОГАЗОВИДОБУВНЕ УПРАВЛIННЯ "ЧЕРНIГIВНАФТОГАЗ" СПIЛЬНА ДIЯЛЬНIСТЬ ЗА ДОГОВОРОМ 35-4</v>
          </cell>
          <cell r="F484">
            <v>25497.472099999999</v>
          </cell>
          <cell r="G484">
            <v>16528.927899999999</v>
          </cell>
          <cell r="H484">
            <v>48203.273699999998</v>
          </cell>
          <cell r="I484">
            <v>52559.2569</v>
          </cell>
          <cell r="J484">
            <v>36030.328999999998</v>
          </cell>
          <cell r="K484">
            <v>0</v>
          </cell>
          <cell r="L484">
            <v>0</v>
          </cell>
          <cell r="M484">
            <v>4600.8062600000003</v>
          </cell>
          <cell r="N484">
            <v>4355.9832399999996</v>
          </cell>
        </row>
        <row r="485">
          <cell r="B485">
            <v>25</v>
          </cell>
          <cell r="C485" t="str">
            <v>ЧЕРНIГIВСЬКА ОБЛАСТЬ</v>
          </cell>
          <cell r="D485">
            <v>136573</v>
          </cell>
          <cell r="E485" t="str">
            <v>СТРУКТУРНИЙ ПIДРОЗДIЛ НАФТОГАЗОВИДОБУВНЕ УПРАВЛIННЯ "ЧЕРНIГIВНАФТОГАЗ" ВАТ "УКРНАФТА"</v>
          </cell>
          <cell r="F485">
            <v>114306.303</v>
          </cell>
          <cell r="G485">
            <v>114358.78200000001</v>
          </cell>
          <cell r="H485">
            <v>33367.024899999997</v>
          </cell>
          <cell r="I485">
            <v>37880.766799999998</v>
          </cell>
          <cell r="J485">
            <v>-76478.014999999999</v>
          </cell>
          <cell r="K485">
            <v>0</v>
          </cell>
          <cell r="L485">
            <v>0</v>
          </cell>
          <cell r="M485">
            <v>5212.9195200000004</v>
          </cell>
          <cell r="N485">
            <v>4511.0806300000004</v>
          </cell>
        </row>
        <row r="486">
          <cell r="B486">
            <v>25</v>
          </cell>
          <cell r="C486" t="str">
            <v>ЧЕРНIГIВСЬКА ОБЛАСТЬ</v>
          </cell>
          <cell r="D486">
            <v>560242372</v>
          </cell>
          <cell r="E486" t="str">
            <v>ВIДКРИТЕ АКЦIОНЕРНЕ ТОВАРИСТВО "ГАЛС-К" УГОДА ПРО СПIЛЬНУ ДIЯЛЬНIСТЬ</v>
          </cell>
          <cell r="F486">
            <v>45063.347300000001</v>
          </cell>
          <cell r="G486">
            <v>36017.832600000002</v>
          </cell>
          <cell r="H486">
            <v>33470.520799999998</v>
          </cell>
          <cell r="I486">
            <v>37402.9519</v>
          </cell>
          <cell r="J486">
            <v>1385.11922</v>
          </cell>
          <cell r="K486">
            <v>0</v>
          </cell>
          <cell r="L486">
            <v>0</v>
          </cell>
          <cell r="M486">
            <v>3932.4310300000002</v>
          </cell>
          <cell r="N486">
            <v>3932.1187</v>
          </cell>
        </row>
        <row r="487">
          <cell r="B487">
            <v>25</v>
          </cell>
          <cell r="C487" t="str">
            <v>ЧЕРНIГIВСЬКА ОБЛАСТЬ</v>
          </cell>
          <cell r="D487">
            <v>5517564</v>
          </cell>
          <cell r="E487" t="str">
            <v>ЗАКРИТЕ АКЦIОНЕРНЕ ТОВАРИСТВО "ЧЕРНIГIВСЬКИЙ ПИВКОМБIНАТ "ДЕСНА"</v>
          </cell>
          <cell r="F487">
            <v>96471.9902</v>
          </cell>
          <cell r="G487">
            <v>96453.938899999994</v>
          </cell>
          <cell r="H487">
            <v>22910.749100000001</v>
          </cell>
          <cell r="I487">
            <v>22556.345399999998</v>
          </cell>
          <cell r="J487">
            <v>-73897.593999999997</v>
          </cell>
          <cell r="K487">
            <v>0</v>
          </cell>
          <cell r="L487">
            <v>0</v>
          </cell>
          <cell r="M487">
            <v>0</v>
          </cell>
          <cell r="N487">
            <v>-4.09171</v>
          </cell>
        </row>
        <row r="488">
          <cell r="B488">
            <v>25</v>
          </cell>
          <cell r="C488" t="str">
            <v>ЧЕРНIГIВСЬКА ОБЛАСТЬ</v>
          </cell>
          <cell r="D488">
            <v>136875</v>
          </cell>
          <cell r="E488" t="str">
            <v>ГНIДИНЦВСЬКИЙ ГАЗОПЕРЕРОБНИЙ ЗАВОД ВДКРИТОГО АКЦОНЕРНОГО ТОВАРИСТВА "УКРНАФТА"</v>
          </cell>
          <cell r="F488">
            <v>14820.1394</v>
          </cell>
          <cell r="G488">
            <v>14820.1394</v>
          </cell>
          <cell r="H488">
            <v>19309.853999999999</v>
          </cell>
          <cell r="I488">
            <v>21611.232100000001</v>
          </cell>
          <cell r="J488">
            <v>6791.09267</v>
          </cell>
          <cell r="K488">
            <v>0</v>
          </cell>
          <cell r="L488">
            <v>0</v>
          </cell>
          <cell r="M488">
            <v>2301.3780000000002</v>
          </cell>
          <cell r="N488">
            <v>2301.3780000000002</v>
          </cell>
        </row>
        <row r="489">
          <cell r="B489">
            <v>25</v>
          </cell>
          <cell r="C489" t="str">
            <v>ЧЕРНIГIВСЬКА ОБЛАСТЬ</v>
          </cell>
          <cell r="D489">
            <v>26333503</v>
          </cell>
          <cell r="E489" t="str">
            <v>ПРЕДСТАВНИЦТВО "РЕГАЛ ПЕТРОЛЕУМ КОРПОРЕЙШН ЛIМIТЕД"</v>
          </cell>
          <cell r="F489">
            <v>0</v>
          </cell>
          <cell r="G489">
            <v>0</v>
          </cell>
          <cell r="H489">
            <v>18526.297299999998</v>
          </cell>
          <cell r="I489">
            <v>20257.547299999998</v>
          </cell>
          <cell r="J489">
            <v>20257.547299999998</v>
          </cell>
          <cell r="K489">
            <v>0</v>
          </cell>
          <cell r="L489">
            <v>0</v>
          </cell>
          <cell r="M489">
            <v>2031.3058599999999</v>
          </cell>
          <cell r="N489">
            <v>2031.2512999999999</v>
          </cell>
        </row>
        <row r="490">
          <cell r="B490">
            <v>25</v>
          </cell>
          <cell r="C490" t="str">
            <v>ЧЕРНIГIВСЬКА ОБЛАСТЬ</v>
          </cell>
          <cell r="D490">
            <v>22815333</v>
          </cell>
          <cell r="E490" t="str">
            <v>ВIДКРИТЕ АКЦIОНЕРНЕ ТОВАРИСТВО ЕНЕРГОПОСТАЧАЛЬНА КОМПАНIЯ "ЧЕРНIГIВОБЛЕНЕРГО"</v>
          </cell>
          <cell r="F490">
            <v>14695.0067</v>
          </cell>
          <cell r="G490">
            <v>14890.695299999999</v>
          </cell>
          <cell r="H490">
            <v>14921.22</v>
          </cell>
          <cell r="I490">
            <v>16023.4938</v>
          </cell>
          <cell r="J490">
            <v>1132.7984200000001</v>
          </cell>
          <cell r="K490">
            <v>0</v>
          </cell>
          <cell r="L490">
            <v>0</v>
          </cell>
          <cell r="M490">
            <v>1347.86735</v>
          </cell>
          <cell r="N490">
            <v>1102.2737199999999</v>
          </cell>
        </row>
        <row r="491">
          <cell r="B491">
            <v>25</v>
          </cell>
          <cell r="C491" t="str">
            <v>ЧЕРНIГIВСЬКА ОБЛАСТЬ</v>
          </cell>
          <cell r="D491">
            <v>375361</v>
          </cell>
          <cell r="E491" t="str">
            <v>ДЕРЖАВНЕ ПIДПРИЄМСТВО "IЧНЯНСЬКИЙ СПИРТОВИЙ ЗАВОД"</v>
          </cell>
          <cell r="F491">
            <v>13036.0473</v>
          </cell>
          <cell r="G491">
            <v>13138.290499999999</v>
          </cell>
          <cell r="H491">
            <v>14935.8303</v>
          </cell>
          <cell r="I491">
            <v>15630.551299999999</v>
          </cell>
          <cell r="J491">
            <v>2492.2607899999998</v>
          </cell>
          <cell r="K491">
            <v>0</v>
          </cell>
          <cell r="L491">
            <v>0</v>
          </cell>
          <cell r="M491">
            <v>274.81966999999997</v>
          </cell>
          <cell r="N491">
            <v>262.97944999999999</v>
          </cell>
        </row>
        <row r="492">
          <cell r="B492">
            <v>25</v>
          </cell>
          <cell r="C492" t="str">
            <v>ЧЕРНIГIВСЬКА ОБЛАСТЬ</v>
          </cell>
          <cell r="D492">
            <v>31597869</v>
          </cell>
          <cell r="E492" t="str">
            <v>ЗАКРИТЕ АКЦIОНЕРНЕ ТОВАРИСТВО "ЧЕРНIГIВСЬКIЙ ЛIКЕРО-ГОРIЛЧАНИЙ ЗАВОД "ЧЕРНIГIВСЬКА ГОРIЛКА"</v>
          </cell>
          <cell r="F492">
            <v>13331.194299999999</v>
          </cell>
          <cell r="G492">
            <v>13777.134</v>
          </cell>
          <cell r="H492">
            <v>7964.6346700000004</v>
          </cell>
          <cell r="I492">
            <v>11978.038200000001</v>
          </cell>
          <cell r="J492">
            <v>-1799.0959</v>
          </cell>
          <cell r="K492">
            <v>2.0894499999999998</v>
          </cell>
          <cell r="L492">
            <v>2.0894499999999998</v>
          </cell>
          <cell r="M492">
            <v>3709.4916899999998</v>
          </cell>
          <cell r="N492">
            <v>3516.47955</v>
          </cell>
        </row>
        <row r="493">
          <cell r="B493">
            <v>25</v>
          </cell>
          <cell r="C493" t="str">
            <v>ЧЕРНIГIВСЬКА ОБЛАСТЬ</v>
          </cell>
          <cell r="D493">
            <v>22825155</v>
          </cell>
          <cell r="E493" t="str">
            <v>ТОВАРИСТВО З ОБМЕЖЕНОЮ ВIДПОВIДАЛЬНIСТЮ "ЛТ ЧЕЗАРА"</v>
          </cell>
          <cell r="F493">
            <v>3793.78134</v>
          </cell>
          <cell r="G493">
            <v>3955.6655700000001</v>
          </cell>
          <cell r="H493">
            <v>6701.8207499999999</v>
          </cell>
          <cell r="I493">
            <v>6850.0771000000004</v>
          </cell>
          <cell r="J493">
            <v>2894.4115299999999</v>
          </cell>
          <cell r="K493">
            <v>0</v>
          </cell>
          <cell r="L493">
            <v>0</v>
          </cell>
          <cell r="M493">
            <v>365.21721000000002</v>
          </cell>
          <cell r="N493">
            <v>148.25635</v>
          </cell>
        </row>
        <row r="494">
          <cell r="B494">
            <v>25</v>
          </cell>
          <cell r="C494" t="str">
            <v>ЧЕРНIГIВСЬКА ОБЛАСТЬ</v>
          </cell>
          <cell r="D494">
            <v>536507917</v>
          </cell>
          <cell r="E494" t="str">
            <v>ДОГОВIР СПIЛЬНОЇ ДIЯЛЬНОСТI ДОЧ ПIДПРИЄМСТВА НАЦIОНАЛЬНОЇ АКЦIОНЕРНОЇ КОМПАНIЇ "НАДРА УКРАЇНИ" "ЧЕРНIГIВНАФТОГАЗГЕОЛОГIЯ" ТА ЗАТ "ГАЗ-МДС"</v>
          </cell>
          <cell r="F494">
            <v>2459.33284</v>
          </cell>
          <cell r="G494">
            <v>2448.56277</v>
          </cell>
          <cell r="H494">
            <v>6623.8473199999999</v>
          </cell>
          <cell r="I494">
            <v>6746.1495199999999</v>
          </cell>
          <cell r="J494">
            <v>4297.5867500000004</v>
          </cell>
          <cell r="K494">
            <v>0</v>
          </cell>
          <cell r="L494">
            <v>0</v>
          </cell>
          <cell r="M494">
            <v>123.32491</v>
          </cell>
          <cell r="N494">
            <v>123.17143</v>
          </cell>
        </row>
        <row r="495">
          <cell r="B495">
            <v>25</v>
          </cell>
          <cell r="C495" t="str">
            <v>ЧЕРНIГIВСЬКА ОБЛАСТЬ</v>
          </cell>
          <cell r="D495">
            <v>33144497</v>
          </cell>
          <cell r="E495" t="str">
            <v>ФIЛIЯ "БУДIВЕЛЬНЕ УПРАВЛIННЯ "ДНIПРО-МIСТ" ТОВАРИСТВА З ОБМЕЖЕНОЮ ВIДПОВIДАЛЬНIСТЮ "БМК ПЛАНЕТА-МIСТ"</v>
          </cell>
          <cell r="F495">
            <v>2774.9816300000002</v>
          </cell>
          <cell r="G495">
            <v>2774.3910000000001</v>
          </cell>
          <cell r="H495">
            <v>6603.03251</v>
          </cell>
          <cell r="I495">
            <v>6603.1025099999997</v>
          </cell>
          <cell r="J495">
            <v>3828.7115100000001</v>
          </cell>
          <cell r="K495">
            <v>0</v>
          </cell>
          <cell r="L495">
            <v>0</v>
          </cell>
          <cell r="M495">
            <v>9.0300000000000005E-2</v>
          </cell>
          <cell r="N495">
            <v>6.9989999999999997E-2</v>
          </cell>
        </row>
        <row r="496">
          <cell r="B496">
            <v>25</v>
          </cell>
          <cell r="C496" t="str">
            <v>ЧЕРНIГIВСЬКА ОБЛАСТЬ</v>
          </cell>
          <cell r="D496">
            <v>3357671</v>
          </cell>
          <cell r="E496" t="str">
            <v>ВIДКРИТЕ АКЦIОНЕРНЕ ТОВАРИСТВО "ОБЛТЕПЛОКОМУНЕНЕРГО"</v>
          </cell>
          <cell r="F496">
            <v>5597.6605200000004</v>
          </cell>
          <cell r="G496">
            <v>3647.7261800000001</v>
          </cell>
          <cell r="H496">
            <v>3121.90319</v>
          </cell>
          <cell r="I496">
            <v>5320.7355299999999</v>
          </cell>
          <cell r="J496">
            <v>1673.00935</v>
          </cell>
          <cell r="K496">
            <v>0</v>
          </cell>
          <cell r="L496">
            <v>-2851.7193000000002</v>
          </cell>
          <cell r="M496">
            <v>3.1269999999999999E-2</v>
          </cell>
          <cell r="N496">
            <v>0.03</v>
          </cell>
        </row>
        <row r="497">
          <cell r="B497">
            <v>25</v>
          </cell>
          <cell r="C497" t="str">
            <v>ЧЕРНIГIВСЬКА ОБЛАСТЬ</v>
          </cell>
          <cell r="D497">
            <v>3358222</v>
          </cell>
          <cell r="E497" t="str">
            <v>КОМУНАЛЬНЕ ПIДПРИЄМСТВО "ЧЕРНIГIВВОДОКАНАЛ" ЧЕРНIГIВСЬКОЇ МIСЬКОЇ РАДИ</v>
          </cell>
          <cell r="F497">
            <v>3078.02909</v>
          </cell>
          <cell r="G497">
            <v>3035.3901300000002</v>
          </cell>
          <cell r="H497">
            <v>3611.9479200000001</v>
          </cell>
          <cell r="I497">
            <v>4575.4093499999999</v>
          </cell>
          <cell r="J497">
            <v>1540.0192199999999</v>
          </cell>
          <cell r="K497">
            <v>0</v>
          </cell>
          <cell r="L497">
            <v>0</v>
          </cell>
          <cell r="M497">
            <v>966.86006999999995</v>
          </cell>
          <cell r="N497">
            <v>962.71618999999998</v>
          </cell>
        </row>
        <row r="498">
          <cell r="B498">
            <v>25</v>
          </cell>
          <cell r="C498" t="str">
            <v>ЧЕРНIГIВСЬКА ОБЛАСТЬ</v>
          </cell>
          <cell r="D498">
            <v>32016315</v>
          </cell>
          <cell r="E498" t="str">
            <v>ДОЧIРНЄ ПIДПРИЄМСТВО "ЧЕРНIГIВСЬКИЙ ОБЛАВТОДОР" ВIДКРИТОГО АКЦIОНЕРНОГО ТОВАРИСТВА "ДЕРЖАВНА АКЦIОНЕРНА КОМПАНIЯ "АВТОМОБIЛЬНI ДОРОГИ УКРАЇНИ"</v>
          </cell>
          <cell r="F498">
            <v>4372.9549200000001</v>
          </cell>
          <cell r="G498">
            <v>4366.9624199999998</v>
          </cell>
          <cell r="H498">
            <v>4262.3882299999996</v>
          </cell>
          <cell r="I498">
            <v>4237.2055099999998</v>
          </cell>
          <cell r="J498">
            <v>-129.75691</v>
          </cell>
          <cell r="K498">
            <v>0</v>
          </cell>
          <cell r="L498">
            <v>0</v>
          </cell>
          <cell r="M498">
            <v>0.74228000000000005</v>
          </cell>
          <cell r="N498">
            <v>-25.18272</v>
          </cell>
        </row>
        <row r="499">
          <cell r="B499">
            <v>25</v>
          </cell>
          <cell r="C499" t="str">
            <v>ЧЕРНIГIВСЬКА ОБЛАСТЬ</v>
          </cell>
          <cell r="D499">
            <v>30731879</v>
          </cell>
          <cell r="E499" t="str">
            <v>ЗАКРИТЕ АКЦIОНЕРНЕ ТОВАРИСТВО "ШЛЯХО-БУДIВЕЛЬНЕ УПРАВЛIННЯ N 14"</v>
          </cell>
          <cell r="F499">
            <v>3604.5212900000001</v>
          </cell>
          <cell r="G499">
            <v>2919.8144600000001</v>
          </cell>
          <cell r="H499">
            <v>4105.3117099999999</v>
          </cell>
          <cell r="I499">
            <v>4202.3619699999999</v>
          </cell>
          <cell r="J499">
            <v>1282.5475100000001</v>
          </cell>
          <cell r="K499">
            <v>0</v>
          </cell>
          <cell r="L499">
            <v>0</v>
          </cell>
          <cell r="M499">
            <v>100.01045999999999</v>
          </cell>
          <cell r="N499">
            <v>97.050259999999994</v>
          </cell>
        </row>
        <row r="500">
          <cell r="B500">
            <v>25</v>
          </cell>
          <cell r="C500" t="str">
            <v>ЧЕРНIГIВСЬКА ОБЛАСТЬ</v>
          </cell>
          <cell r="D500">
            <v>31188527</v>
          </cell>
          <cell r="E500" t="str">
            <v>ЗАКРИТЕ АКЦIОНЕРНЕ ТОВАРИСТВО "ТФ КАБЕЛЬ"</v>
          </cell>
          <cell r="F500">
            <v>2112.1568600000001</v>
          </cell>
          <cell r="G500">
            <v>2109.1067400000002</v>
          </cell>
          <cell r="H500">
            <v>3329.9954699999998</v>
          </cell>
          <cell r="I500">
            <v>3611.4737500000001</v>
          </cell>
          <cell r="J500">
            <v>1502.3670099999999</v>
          </cell>
          <cell r="K500">
            <v>0</v>
          </cell>
          <cell r="L500">
            <v>0</v>
          </cell>
          <cell r="M500">
            <v>282.00035000000003</v>
          </cell>
          <cell r="N500">
            <v>281.47815000000003</v>
          </cell>
        </row>
        <row r="501">
          <cell r="B501">
            <v>25</v>
          </cell>
          <cell r="C501" t="str">
            <v>ЧЕРНIГIВСЬКА ОБЛАСТЬ</v>
          </cell>
          <cell r="D501">
            <v>3358104</v>
          </cell>
          <cell r="E501" t="str">
            <v>ВIДКРИТЕ АКЦIОНЕРНЕ ТОВАРИСТВО ПО ГАЗОПОСТАЧАННЮ ТА ГАЗИФIКАЦIЇ "ЧЕРНIГIВГАЗ"</v>
          </cell>
          <cell r="F501">
            <v>6147.6400800000001</v>
          </cell>
          <cell r="G501">
            <v>6344.3168400000004</v>
          </cell>
          <cell r="H501">
            <v>3113.8054999999999</v>
          </cell>
          <cell r="I501">
            <v>3487.04682</v>
          </cell>
          <cell r="J501">
            <v>-2857.27</v>
          </cell>
          <cell r="K501">
            <v>0</v>
          </cell>
          <cell r="L501">
            <v>-39.150010000000002</v>
          </cell>
          <cell r="M501">
            <v>385.91719999999998</v>
          </cell>
          <cell r="N501">
            <v>334.09100000000001</v>
          </cell>
        </row>
        <row r="502">
          <cell r="B502">
            <v>26</v>
          </cell>
          <cell r="C502" t="str">
            <v>М.КИЇВ</v>
          </cell>
          <cell r="D502">
            <v>20077720</v>
          </cell>
          <cell r="E502" t="str">
            <v>НАЦIОНАЛЬНА АКЦIОНЕРНА КОМПАНIЯ "НАФТОГАЗ УКРАЇНИ"</v>
          </cell>
          <cell r="F502">
            <v>4904370.83</v>
          </cell>
          <cell r="G502">
            <v>5326303.6399999997</v>
          </cell>
          <cell r="H502">
            <v>3546498.52</v>
          </cell>
          <cell r="I502">
            <v>6437580.6900000004</v>
          </cell>
          <cell r="J502">
            <v>1111277.05</v>
          </cell>
          <cell r="K502">
            <v>1634179.7</v>
          </cell>
          <cell r="L502">
            <v>-2409653.7999999998</v>
          </cell>
          <cell r="M502">
            <v>21560.268</v>
          </cell>
          <cell r="N502">
            <v>-110617.76</v>
          </cell>
        </row>
        <row r="503">
          <cell r="B503">
            <v>26</v>
          </cell>
          <cell r="C503" t="str">
            <v>М.КИЇВ</v>
          </cell>
          <cell r="D503">
            <v>135390</v>
          </cell>
          <cell r="E503" t="str">
            <v>ВIДКРИТЕ АКЦIОНЕРНЕ ТОВАРИСТВО "УКРНАФТА"</v>
          </cell>
          <cell r="F503">
            <v>1461937.47</v>
          </cell>
          <cell r="G503">
            <v>1444889.8</v>
          </cell>
          <cell r="H503">
            <v>1857091.17</v>
          </cell>
          <cell r="I503">
            <v>1970056.57</v>
          </cell>
          <cell r="J503">
            <v>525166.77599999995</v>
          </cell>
          <cell r="K503">
            <v>0</v>
          </cell>
          <cell r="L503">
            <v>-5.20113</v>
          </cell>
          <cell r="M503">
            <v>133274.12400000001</v>
          </cell>
          <cell r="N503">
            <v>113113.773</v>
          </cell>
        </row>
        <row r="504">
          <cell r="B504">
            <v>26</v>
          </cell>
          <cell r="C504" t="str">
            <v>М.КИЇВ</v>
          </cell>
          <cell r="D504">
            <v>24584661</v>
          </cell>
          <cell r="E504" t="str">
            <v>ДЕРЖАВНЕ ПIДПРИЄМСТВО "НАЦIОНАЛЬНА АТОМНА ЕНЕРГОГЕНЕРУЮЧА КОМПАНIЯ "ЕНЕРГОАТОМ"</v>
          </cell>
          <cell r="F504">
            <v>898843.33</v>
          </cell>
          <cell r="G504">
            <v>1261339.82</v>
          </cell>
          <cell r="H504">
            <v>-50544.805</v>
          </cell>
          <cell r="I504">
            <v>1617569.44</v>
          </cell>
          <cell r="J504">
            <v>356229.62099999998</v>
          </cell>
          <cell r="K504">
            <v>0</v>
          </cell>
          <cell r="L504">
            <v>-1294656.1000000001</v>
          </cell>
          <cell r="M504">
            <v>147108.55799999999</v>
          </cell>
          <cell r="N504">
            <v>147099.22399999999</v>
          </cell>
        </row>
        <row r="505">
          <cell r="B505">
            <v>26</v>
          </cell>
          <cell r="C505" t="str">
            <v>М.КИЇВ</v>
          </cell>
          <cell r="D505">
            <v>21673832</v>
          </cell>
          <cell r="E505" t="str">
            <v>ЗАКРИТЕ АКЦIОНЕРНЕ ТОВАРИСТВО "КИЇВСТАР ДЖ. ЕС. ЕМ."</v>
          </cell>
          <cell r="F505">
            <v>770941.03599999996</v>
          </cell>
          <cell r="G505">
            <v>761572.24699999997</v>
          </cell>
          <cell r="H505">
            <v>1434788.94</v>
          </cell>
          <cell r="I505">
            <v>1522089.99</v>
          </cell>
          <cell r="J505">
            <v>760517.74199999997</v>
          </cell>
          <cell r="K505">
            <v>0</v>
          </cell>
          <cell r="L505">
            <v>0</v>
          </cell>
          <cell r="M505">
            <v>87407.441399999996</v>
          </cell>
          <cell r="N505">
            <v>87301.053199999995</v>
          </cell>
        </row>
        <row r="506">
          <cell r="B506">
            <v>26</v>
          </cell>
          <cell r="C506" t="str">
            <v>М.КИЇВ</v>
          </cell>
          <cell r="D506">
            <v>21560766</v>
          </cell>
          <cell r="E506" t="str">
            <v>ВIДКРИТЕ АКЦIОНЕРНЕ ТОВАРИСТВО "УКРТЕЛЕКОМ"</v>
          </cell>
          <cell r="F506">
            <v>681344.05500000005</v>
          </cell>
          <cell r="G506">
            <v>499868.65700000001</v>
          </cell>
          <cell r="H506">
            <v>644136.17799999996</v>
          </cell>
          <cell r="I506">
            <v>696519.74699999997</v>
          </cell>
          <cell r="J506">
            <v>196651.09</v>
          </cell>
          <cell r="K506">
            <v>0</v>
          </cell>
          <cell r="L506">
            <v>0</v>
          </cell>
          <cell r="M506">
            <v>54021.140899999999</v>
          </cell>
          <cell r="N506">
            <v>52383.568500000001</v>
          </cell>
        </row>
        <row r="507">
          <cell r="B507">
            <v>26</v>
          </cell>
          <cell r="C507" t="str">
            <v>М.КИЇВ</v>
          </cell>
          <cell r="D507">
            <v>14333937</v>
          </cell>
          <cell r="E507" t="str">
            <v>ЗАКРИТЕ АКЦIОНЕРНЕ ТОВАРИСТВО "УКРАЇНСЬКИЙ МОБIЛЬНИЙ ЗВ'ЯЗОК"</v>
          </cell>
          <cell r="F507">
            <v>635453.63600000006</v>
          </cell>
          <cell r="G507">
            <v>628244.98699999996</v>
          </cell>
          <cell r="H507">
            <v>611379.75699999998</v>
          </cell>
          <cell r="I507">
            <v>658105.52099999995</v>
          </cell>
          <cell r="J507">
            <v>29860.534199999998</v>
          </cell>
          <cell r="K507">
            <v>0</v>
          </cell>
          <cell r="L507">
            <v>0</v>
          </cell>
          <cell r="M507">
            <v>46883.5432</v>
          </cell>
          <cell r="N507">
            <v>46725.756600000001</v>
          </cell>
        </row>
        <row r="508">
          <cell r="B508">
            <v>26</v>
          </cell>
          <cell r="C508" t="str">
            <v>М.КИЇВ</v>
          </cell>
          <cell r="D508">
            <v>30019775</v>
          </cell>
          <cell r="E508" t="str">
            <v>ДОЧIРНЯ КОМПАНIЯ "УКРГАЗВИДОБУВАННЯ" НАЦIОНАЛЬНОЇ АКЦIОНЕРНОЇ КОМПАНIЇ "НАФТОГАЗ УКРАЇНИ"</v>
          </cell>
          <cell r="F508">
            <v>295009.46100000001</v>
          </cell>
          <cell r="G508">
            <v>279617.58299999998</v>
          </cell>
          <cell r="H508">
            <v>543815.43599999999</v>
          </cell>
          <cell r="I508">
            <v>589603.50300000003</v>
          </cell>
          <cell r="J508">
            <v>309985.91999999998</v>
          </cell>
          <cell r="K508">
            <v>0</v>
          </cell>
          <cell r="L508">
            <v>0</v>
          </cell>
          <cell r="M508">
            <v>46858.585200000001</v>
          </cell>
          <cell r="N508">
            <v>45901.470500000003</v>
          </cell>
        </row>
        <row r="509">
          <cell r="B509">
            <v>26</v>
          </cell>
          <cell r="C509" t="str">
            <v>М.КИЇВ</v>
          </cell>
          <cell r="D509">
            <v>21515381</v>
          </cell>
          <cell r="E509" t="str">
            <v>ДЕРЖАВНЕ ПIДПРИЄМСТВО "ЕНЕРГОРИНОК"</v>
          </cell>
          <cell r="F509">
            <v>462505.29700000002</v>
          </cell>
          <cell r="G509">
            <v>421077.97399999999</v>
          </cell>
          <cell r="H509">
            <v>423525.76299999998</v>
          </cell>
          <cell r="I509">
            <v>525252.25300000003</v>
          </cell>
          <cell r="J509">
            <v>104174.27899999999</v>
          </cell>
          <cell r="K509">
            <v>0</v>
          </cell>
          <cell r="L509">
            <v>-57293.972000000002</v>
          </cell>
          <cell r="M509">
            <v>94450.998900000006</v>
          </cell>
          <cell r="N509">
            <v>94049.017800000001</v>
          </cell>
        </row>
        <row r="510">
          <cell r="B510">
            <v>26</v>
          </cell>
          <cell r="C510" t="str">
            <v>М.КИЇВ</v>
          </cell>
          <cell r="D510">
            <v>34003224</v>
          </cell>
          <cell r="E510" t="str">
            <v>ЗАКРИТЕ АКЦIОНЕРНЕ ТОВАРИСТВО "УКРГАЗ-ЕНЕРГО"</v>
          </cell>
          <cell r="F510">
            <v>0</v>
          </cell>
          <cell r="G510">
            <v>0</v>
          </cell>
          <cell r="H510">
            <v>473756.14</v>
          </cell>
          <cell r="I510">
            <v>499985.48200000002</v>
          </cell>
          <cell r="J510">
            <v>499985.48200000002</v>
          </cell>
          <cell r="K510">
            <v>0</v>
          </cell>
          <cell r="L510">
            <v>0</v>
          </cell>
          <cell r="M510">
            <v>26229.341499999999</v>
          </cell>
          <cell r="N510">
            <v>26229.341499999999</v>
          </cell>
        </row>
        <row r="511">
          <cell r="B511">
            <v>26</v>
          </cell>
          <cell r="C511" t="str">
            <v>М.КИЇВ</v>
          </cell>
          <cell r="D511">
            <v>20043260</v>
          </cell>
          <cell r="E511" t="str">
            <v>СПIЛЬНЕ УКРАЇНСЬКО-НIМЕЦЬКЕ ЗАКРИТЕ АКЦIОНЕРНЕ ТОВАРИСТВО З IНОЗЕМНИМИ IНВЕСТИЦIЯМИ "РЕЕМТСМА-КИЇВ ТЮТЮНОВА ФАБРИКА"</v>
          </cell>
          <cell r="F511">
            <v>317797.36300000001</v>
          </cell>
          <cell r="G511">
            <v>318399.82299999997</v>
          </cell>
          <cell r="H511">
            <v>398269.32</v>
          </cell>
          <cell r="I511">
            <v>399979.973</v>
          </cell>
          <cell r="J511">
            <v>81580.149600000004</v>
          </cell>
          <cell r="K511">
            <v>0</v>
          </cell>
          <cell r="L511">
            <v>0</v>
          </cell>
          <cell r="M511">
            <v>1938.7185899999999</v>
          </cell>
          <cell r="N511">
            <v>1460.6487099999999</v>
          </cell>
        </row>
        <row r="512">
          <cell r="B512">
            <v>26</v>
          </cell>
          <cell r="C512" t="str">
            <v>М.КИЇВ</v>
          </cell>
          <cell r="D512">
            <v>5391057</v>
          </cell>
          <cell r="E512" t="str">
            <v>ЗАКРИТЕ АКЦIОНЕРНЕ ТОВАРИСТВО "ОБОЛОНЬ"</v>
          </cell>
          <cell r="F512">
            <v>326780.228</v>
          </cell>
          <cell r="G512">
            <v>323113.951</v>
          </cell>
          <cell r="H512">
            <v>338601.12800000003</v>
          </cell>
          <cell r="I512">
            <v>353441.08799999999</v>
          </cell>
          <cell r="J512">
            <v>30327.137200000001</v>
          </cell>
          <cell r="K512">
            <v>0</v>
          </cell>
          <cell r="L512">
            <v>0</v>
          </cell>
          <cell r="M512">
            <v>19312.2559</v>
          </cell>
          <cell r="N512">
            <v>14510.661700000001</v>
          </cell>
        </row>
        <row r="513">
          <cell r="B513">
            <v>26</v>
          </cell>
          <cell r="C513" t="str">
            <v>М.КИЇВ</v>
          </cell>
          <cell r="D513">
            <v>100227</v>
          </cell>
          <cell r="E513" t="str">
            <v>ДЕРЖАВНЕ ПIДПРИЄМСТВО "НАЦIОНАЛЬНА ЕНЕРГЕТИЧНА КОМПАНIЯ "УКРЕНЕРГО"</v>
          </cell>
          <cell r="F513">
            <v>146001.85500000001</v>
          </cell>
          <cell r="G513">
            <v>143466.26199999999</v>
          </cell>
          <cell r="H513">
            <v>307168.38500000001</v>
          </cell>
          <cell r="I513">
            <v>322749.25400000002</v>
          </cell>
          <cell r="J513">
            <v>179282.992</v>
          </cell>
          <cell r="K513">
            <v>0</v>
          </cell>
          <cell r="L513">
            <v>0</v>
          </cell>
          <cell r="M513">
            <v>15860.640600000001</v>
          </cell>
          <cell r="N513">
            <v>15580.869000000001</v>
          </cell>
        </row>
        <row r="514">
          <cell r="B514">
            <v>26</v>
          </cell>
          <cell r="C514" t="str">
            <v>М.КИЇВ</v>
          </cell>
          <cell r="D514">
            <v>20749622</v>
          </cell>
          <cell r="E514" t="str">
            <v>ФIРМА "СОЮЗ-ВIКТАН" ЛТД (ТОВАРИСТВО З ОБМЕЖЕНОЮ ВIДПОВIДАЛЬНIСТЮ)</v>
          </cell>
          <cell r="F514">
            <v>395240.68</v>
          </cell>
          <cell r="G514">
            <v>372640.86</v>
          </cell>
          <cell r="H514">
            <v>333805.37900000002</v>
          </cell>
          <cell r="I514">
            <v>317189.95500000002</v>
          </cell>
          <cell r="J514">
            <v>-55450.904999999999</v>
          </cell>
          <cell r="K514">
            <v>280.13887</v>
          </cell>
          <cell r="L514">
            <v>280.13887</v>
          </cell>
          <cell r="M514">
            <v>40395.691599999998</v>
          </cell>
          <cell r="N514">
            <v>-18165.482</v>
          </cell>
        </row>
        <row r="515">
          <cell r="B515">
            <v>26</v>
          </cell>
          <cell r="C515" t="str">
            <v>М.КИЇВ</v>
          </cell>
          <cell r="D515">
            <v>31570412</v>
          </cell>
          <cell r="E515" t="str">
            <v>ВIДКРИТЕ АКЦIОНЕРНЕ ТОВАРИСТВО "УКРТРАНСНАФТА"</v>
          </cell>
          <cell r="F515">
            <v>262410.29499999998</v>
          </cell>
          <cell r="G515">
            <v>255467.26199999999</v>
          </cell>
          <cell r="H515">
            <v>229687.908</v>
          </cell>
          <cell r="I515">
            <v>238483.54199999999</v>
          </cell>
          <cell r="J515">
            <v>-16983.72</v>
          </cell>
          <cell r="K515">
            <v>0</v>
          </cell>
          <cell r="L515">
            <v>-0.53503999999999996</v>
          </cell>
          <cell r="M515">
            <v>26791.411199999999</v>
          </cell>
          <cell r="N515">
            <v>8734.43073</v>
          </cell>
        </row>
        <row r="516">
          <cell r="B516">
            <v>26</v>
          </cell>
          <cell r="C516" t="str">
            <v>М.КИЇВ</v>
          </cell>
          <cell r="D516">
            <v>19341005</v>
          </cell>
          <cell r="E516" t="str">
            <v>ТОВАРИСТВО З ОБМЕЖЕНОЮ ВIДПОВIДАЛЬНIСТЮ З IНОЗЕМНОЮ IНВЕСТИЦIЄЮ "ПРОКТЕР ЕНД ГЕМБЛ УКРАЇНА"</v>
          </cell>
          <cell r="F516">
            <v>156770.45800000001</v>
          </cell>
          <cell r="G516">
            <v>156594.799</v>
          </cell>
          <cell r="H516">
            <v>166305.89199999999</v>
          </cell>
          <cell r="I516">
            <v>172502.245</v>
          </cell>
          <cell r="J516">
            <v>15907.4457</v>
          </cell>
          <cell r="K516">
            <v>0</v>
          </cell>
          <cell r="L516">
            <v>0</v>
          </cell>
          <cell r="M516">
            <v>6829.2860099999998</v>
          </cell>
          <cell r="N516">
            <v>6196.3533799999996</v>
          </cell>
        </row>
        <row r="517">
          <cell r="B517">
            <v>26</v>
          </cell>
          <cell r="C517" t="str">
            <v>М.КИЇВ</v>
          </cell>
          <cell r="D517">
            <v>23507865</v>
          </cell>
          <cell r="E517" t="str">
            <v>АКЦIОНЕРНЕ ТОВАРИСТВО ЗАКРИТОГО ТИПУ "УКРАЇНСЬКА НЕЗАЛЕЖНА ТВ-КОРПОРАЦIЯ"</v>
          </cell>
          <cell r="F517">
            <v>66481.546799999996</v>
          </cell>
          <cell r="G517">
            <v>65548.286699999997</v>
          </cell>
          <cell r="H517">
            <v>141463.36799999999</v>
          </cell>
          <cell r="I517">
            <v>152294.43599999999</v>
          </cell>
          <cell r="J517">
            <v>86746.149799999999</v>
          </cell>
          <cell r="K517">
            <v>0</v>
          </cell>
          <cell r="L517">
            <v>0</v>
          </cell>
          <cell r="M517">
            <v>10892.9676</v>
          </cell>
          <cell r="N517">
            <v>10831.068799999999</v>
          </cell>
        </row>
        <row r="518">
          <cell r="B518">
            <v>26</v>
          </cell>
          <cell r="C518" t="str">
            <v>М.КИЇВ</v>
          </cell>
          <cell r="D518">
            <v>22927045</v>
          </cell>
          <cell r="E518" t="str">
            <v>ВIДКРИТЕ АКЦIОНЕРНЕ ТОВАРИСТВО "ДЕРЖАВНА ЕНЕРГОГЕНЕРУЮЧА КОМПАНIЯ "ЦЕНТРЕНЕРГО"</v>
          </cell>
          <cell r="F518">
            <v>172998.04800000001</v>
          </cell>
          <cell r="G518">
            <v>174305.337</v>
          </cell>
          <cell r="H518">
            <v>132930.992</v>
          </cell>
          <cell r="I518">
            <v>151402.02900000001</v>
          </cell>
          <cell r="J518">
            <v>-22903.308000000001</v>
          </cell>
          <cell r="K518">
            <v>0</v>
          </cell>
          <cell r="L518">
            <v>-4996.2</v>
          </cell>
          <cell r="M518">
            <v>19853.633300000001</v>
          </cell>
          <cell r="N518">
            <v>13474.8372</v>
          </cell>
        </row>
        <row r="519">
          <cell r="B519">
            <v>26</v>
          </cell>
          <cell r="C519" t="str">
            <v>М.КИЇВ</v>
          </cell>
          <cell r="D519">
            <v>14305909</v>
          </cell>
          <cell r="E519" t="str">
            <v>ВIДКРИТЕ АКЦIОНЕРНЕ ТОВАРИСТВО "РАЙФФАЙЗЕН БАНК АВАЛЬ"</v>
          </cell>
          <cell r="F519">
            <v>31398.898499999999</v>
          </cell>
          <cell r="G519">
            <v>31782.104500000001</v>
          </cell>
          <cell r="H519">
            <v>136259.55799999999</v>
          </cell>
          <cell r="I519">
            <v>139285.81899999999</v>
          </cell>
          <cell r="J519">
            <v>107503.715</v>
          </cell>
          <cell r="K519">
            <v>0</v>
          </cell>
          <cell r="L519">
            <v>0</v>
          </cell>
          <cell r="M519">
            <v>3423.9410400000002</v>
          </cell>
          <cell r="N519">
            <v>3021.37032</v>
          </cell>
        </row>
        <row r="520">
          <cell r="B520">
            <v>26</v>
          </cell>
          <cell r="C520" t="str">
            <v>М.КИЇВ</v>
          </cell>
          <cell r="D520">
            <v>31517060</v>
          </cell>
          <cell r="E520" t="str">
            <v>УКРАЇНСЬКЕ ДЕРЖАВНЕ ПIДПРИЄМСТВО "УКРХIМТРАНСАМIАК"</v>
          </cell>
          <cell r="F520">
            <v>69214.061300000001</v>
          </cell>
          <cell r="G520">
            <v>66017.607699999993</v>
          </cell>
          <cell r="H520">
            <v>135267.913</v>
          </cell>
          <cell r="I520">
            <v>136971.04699999999</v>
          </cell>
          <cell r="J520">
            <v>70953.439100000003</v>
          </cell>
          <cell r="K520">
            <v>0.25398999999999999</v>
          </cell>
          <cell r="L520">
            <v>0.25398999999999999</v>
          </cell>
          <cell r="M520">
            <v>6948.54529</v>
          </cell>
          <cell r="N520">
            <v>1702.63636</v>
          </cell>
        </row>
        <row r="521">
          <cell r="B521">
            <v>26</v>
          </cell>
          <cell r="C521" t="str">
            <v>М.КИЇВ</v>
          </cell>
          <cell r="D521">
            <v>31301827</v>
          </cell>
          <cell r="E521" t="str">
            <v>ДОЧIРНЯ КОМПАНIЯ "ГАЗ УКРАЇНИ" НАЦIОНАЛЬНОЇ АКЦIОНЕРНОЇ КОМПАНIЇ "НАФТОГАЗ УКРАЇНИ"</v>
          </cell>
          <cell r="F521">
            <v>112359.561</v>
          </cell>
          <cell r="G521">
            <v>71187.8171</v>
          </cell>
          <cell r="H521">
            <v>107358.773</v>
          </cell>
          <cell r="I521">
            <v>128925.436</v>
          </cell>
          <cell r="J521">
            <v>57737.618900000001</v>
          </cell>
          <cell r="K521">
            <v>0</v>
          </cell>
          <cell r="L521">
            <v>0</v>
          </cell>
          <cell r="M521">
            <v>47784.118499999997</v>
          </cell>
          <cell r="N521">
            <v>21551.6525</v>
          </cell>
        </row>
        <row r="522">
          <cell r="B522">
            <v>27</v>
          </cell>
          <cell r="C522" t="str">
            <v>М.СЕВАСТОПОЛЬ</v>
          </cell>
          <cell r="D522">
            <v>5471081</v>
          </cell>
          <cell r="E522" t="str">
            <v>ВIДКРИТЕ АКЦIОНЕРНЕ ТОВАРИСТВО "ЕНЕРГЕТИЧНА КОМПАНIЯ "СЕВАСТОПОЛЬЕНЕРГО"</v>
          </cell>
          <cell r="F522">
            <v>11661.692499999999</v>
          </cell>
          <cell r="G522">
            <v>11670.6348</v>
          </cell>
          <cell r="H522">
            <v>17722.993600000002</v>
          </cell>
          <cell r="I522">
            <v>17795.999800000001</v>
          </cell>
          <cell r="J522">
            <v>6125.3650299999999</v>
          </cell>
          <cell r="K522">
            <v>0</v>
          </cell>
          <cell r="L522">
            <v>0</v>
          </cell>
          <cell r="M522">
            <v>20.269030000000001</v>
          </cell>
          <cell r="N522">
            <v>14.57892</v>
          </cell>
        </row>
        <row r="523">
          <cell r="B523">
            <v>27</v>
          </cell>
          <cell r="C523" t="str">
            <v>М.СЕВАСТОПОЛЬ</v>
          </cell>
          <cell r="D523">
            <v>191906</v>
          </cell>
          <cell r="E523" t="str">
            <v>ВIДКРИТЕ АКЦIОНЕРНЕ ТОВАРИСТВО "БАЛАКЛАВСЬКЕ РУДОУПРАВЛIННЯ IМ. О.М.ГОРЬКОГО"</v>
          </cell>
          <cell r="F523">
            <v>8541.79666</v>
          </cell>
          <cell r="G523">
            <v>8548.1398700000009</v>
          </cell>
          <cell r="H523">
            <v>11318.721600000001</v>
          </cell>
          <cell r="I523">
            <v>11461.2701</v>
          </cell>
          <cell r="J523">
            <v>2913.1302599999999</v>
          </cell>
          <cell r="K523">
            <v>0</v>
          </cell>
          <cell r="L523">
            <v>0</v>
          </cell>
          <cell r="M523">
            <v>668.73505</v>
          </cell>
          <cell r="N523">
            <v>623.69295</v>
          </cell>
        </row>
        <row r="524">
          <cell r="B524">
            <v>27</v>
          </cell>
          <cell r="C524" t="str">
            <v>М.СЕВАСТОПОЛЬ</v>
          </cell>
          <cell r="D524">
            <v>3358305</v>
          </cell>
          <cell r="E524" t="str">
            <v>ВIДКРИТЕ АКЦIОНЕРНЕ ТОВАРИСТВО ПО ГАЗОПОСТАЧАННЮ ТА ГАЗИФIКАЦIЄ "СЕВАСТОПОЛЬГАЗ"</v>
          </cell>
          <cell r="F524">
            <v>3121.4504999999999</v>
          </cell>
          <cell r="G524">
            <v>2852.1141899999998</v>
          </cell>
          <cell r="H524">
            <v>3519.0740000000001</v>
          </cell>
          <cell r="I524">
            <v>8368.1268600000003</v>
          </cell>
          <cell r="J524">
            <v>5516.0126700000001</v>
          </cell>
          <cell r="K524">
            <v>0</v>
          </cell>
          <cell r="L524">
            <v>-5642.3068000000003</v>
          </cell>
          <cell r="M524">
            <v>49.828679999999999</v>
          </cell>
          <cell r="N524">
            <v>49.823680000000003</v>
          </cell>
        </row>
        <row r="525">
          <cell r="B525">
            <v>27</v>
          </cell>
          <cell r="C525" t="str">
            <v>М.СЕВАСТОПОЛЬ</v>
          </cell>
          <cell r="D525">
            <v>1125548</v>
          </cell>
          <cell r="E525" t="str">
            <v>ДЕРЖАВНЕ ПIДПРИЄМСТВО "СЕВАСТОПОЛЬСЬКИЙ МОРСЬКИЙ ТОРГОВЕЛЬНИЙ ПОРТ"</v>
          </cell>
          <cell r="F525">
            <v>3178.1541499999998</v>
          </cell>
          <cell r="G525">
            <v>3343.6345500000002</v>
          </cell>
          <cell r="H525">
            <v>7983.8992799999996</v>
          </cell>
          <cell r="I525">
            <v>7928.8537800000004</v>
          </cell>
          <cell r="J525">
            <v>4585.2192299999997</v>
          </cell>
          <cell r="K525">
            <v>0</v>
          </cell>
          <cell r="L525">
            <v>0</v>
          </cell>
          <cell r="M525">
            <v>122.31601000000001</v>
          </cell>
          <cell r="N525">
            <v>-55.051139999999997</v>
          </cell>
        </row>
        <row r="526">
          <cell r="B526">
            <v>27</v>
          </cell>
          <cell r="C526" t="str">
            <v>М.СЕВАСТОПОЛЬ</v>
          </cell>
          <cell r="D526">
            <v>14307989</v>
          </cell>
          <cell r="E526" t="str">
            <v>ВIДКРИТЕ АКЦIОНЕРНЕ ТОВАРИСТВО "ЦЕНТРАЛЬНЕ КОНСТРУКТОРСЬКЕ БЮРО "КОРАЛЛ"</v>
          </cell>
          <cell r="F526">
            <v>8199.2110799999991</v>
          </cell>
          <cell r="G526">
            <v>7374.9432800000004</v>
          </cell>
          <cell r="H526">
            <v>6940.36481</v>
          </cell>
          <cell r="I526">
            <v>7622.6433500000003</v>
          </cell>
          <cell r="J526">
            <v>247.70007000000001</v>
          </cell>
          <cell r="K526">
            <v>0</v>
          </cell>
          <cell r="L526">
            <v>-1.3100000000000001E-2</v>
          </cell>
          <cell r="M526">
            <v>687.84880999999996</v>
          </cell>
          <cell r="N526">
            <v>681.90062</v>
          </cell>
        </row>
        <row r="527">
          <cell r="B527">
            <v>27</v>
          </cell>
          <cell r="C527" t="str">
            <v>М.СЕВАСТОПОЛЬ</v>
          </cell>
          <cell r="D527">
            <v>5431414</v>
          </cell>
          <cell r="E527" t="str">
            <v>ГОСУДАРСТВЕННОЕ ПРЕДПРИЯТИЕ "СЕВАСТОПОЛЬСКИЙ ВИНОДЕЛЬЧЕСКИЙ ЗАВОД"</v>
          </cell>
          <cell r="F527">
            <v>5783.1439099999998</v>
          </cell>
          <cell r="G527">
            <v>6093.3615099999997</v>
          </cell>
          <cell r="H527">
            <v>5935.20795</v>
          </cell>
          <cell r="I527">
            <v>7518.3419000000004</v>
          </cell>
          <cell r="J527">
            <v>1424.9803899999999</v>
          </cell>
          <cell r="K527">
            <v>0</v>
          </cell>
          <cell r="L527">
            <v>0</v>
          </cell>
          <cell r="M527">
            <v>1013.29272</v>
          </cell>
          <cell r="N527">
            <v>1007.78976</v>
          </cell>
        </row>
        <row r="528">
          <cell r="B528">
            <v>27</v>
          </cell>
          <cell r="C528" t="str">
            <v>М.СЕВАСТОПОЛЬ</v>
          </cell>
          <cell r="D528">
            <v>20709663</v>
          </cell>
          <cell r="E528" t="str">
            <v>ДЕРЖАВНЕ ПIДПРИЄМСТВО СЕВАСТОПОЛЬСЬКИЙ МОРСЬКИЙ РИБНИЙ ПОРТ</v>
          </cell>
          <cell r="F528">
            <v>7601.83997</v>
          </cell>
          <cell r="G528">
            <v>6917.5823200000004</v>
          </cell>
          <cell r="H528">
            <v>6387.76368</v>
          </cell>
          <cell r="I528">
            <v>7040.3370000000004</v>
          </cell>
          <cell r="J528">
            <v>122.75467999999999</v>
          </cell>
          <cell r="K528">
            <v>0</v>
          </cell>
          <cell r="L528">
            <v>0</v>
          </cell>
          <cell r="M528">
            <v>968.94960000000003</v>
          </cell>
          <cell r="N528">
            <v>652.10170000000005</v>
          </cell>
        </row>
        <row r="529">
          <cell r="B529">
            <v>27</v>
          </cell>
          <cell r="C529" t="str">
            <v>М.СЕВАСТОПОЛЬ</v>
          </cell>
          <cell r="D529">
            <v>463088</v>
          </cell>
          <cell r="E529" t="str">
            <v>СЕВАСТОПОЛЬСКОЕ ГОСУДАРСТВЕННОЕ ПРЕДПРИЯТИЕ "АТЛАНТИКА"</v>
          </cell>
          <cell r="F529">
            <v>390.3526</v>
          </cell>
          <cell r="G529">
            <v>51.631959999999999</v>
          </cell>
          <cell r="H529">
            <v>3372.6051000000002</v>
          </cell>
          <cell r="I529">
            <v>6285.5588399999997</v>
          </cell>
          <cell r="J529">
            <v>6233.92688</v>
          </cell>
          <cell r="K529">
            <v>0</v>
          </cell>
          <cell r="L529">
            <v>-2743.9856</v>
          </cell>
          <cell r="M529">
            <v>28.056999999999999</v>
          </cell>
          <cell r="N529">
            <v>28.056999999999999</v>
          </cell>
        </row>
        <row r="530">
          <cell r="B530">
            <v>27</v>
          </cell>
          <cell r="C530" t="str">
            <v>М.СЕВАСТОПОЛЬ</v>
          </cell>
          <cell r="D530">
            <v>3358274</v>
          </cell>
          <cell r="E530" t="str">
            <v>ДЕРЖАВНЕ КОМУНАЛЬНЕ ПIДПРИЄМСТВО "СЕВМIСЬКВОДОКАНАЛ"</v>
          </cell>
          <cell r="F530">
            <v>4545.36391</v>
          </cell>
          <cell r="G530">
            <v>4526.8966700000001</v>
          </cell>
          <cell r="H530">
            <v>5308.25695</v>
          </cell>
          <cell r="I530">
            <v>6013.4211500000001</v>
          </cell>
          <cell r="J530">
            <v>1486.52448</v>
          </cell>
          <cell r="K530">
            <v>0</v>
          </cell>
          <cell r="L530">
            <v>0</v>
          </cell>
          <cell r="M530">
            <v>715.50985000000003</v>
          </cell>
          <cell r="N530">
            <v>686.05728999999997</v>
          </cell>
        </row>
        <row r="531">
          <cell r="B531">
            <v>27</v>
          </cell>
          <cell r="C531" t="str">
            <v>М.СЕВАСТОПОЛЬ</v>
          </cell>
          <cell r="D531">
            <v>23450835</v>
          </cell>
          <cell r="E531" t="str">
            <v>СЕВАСТОПОЛЬСЬКА ФIЛIЯ ЗАКРИТОГО АКЦIОНЕРНОГО ТОВАРИСТВА "УКРАЄНСЬКИЙ МОБIЛЬНИЙ ЗВ'ЯЗОК"</v>
          </cell>
          <cell r="F531">
            <v>3433.61</v>
          </cell>
          <cell r="G531">
            <v>3433.61</v>
          </cell>
          <cell r="H531">
            <v>4610.2</v>
          </cell>
          <cell r="I531">
            <v>4610.2</v>
          </cell>
          <cell r="J531">
            <v>1176.5899999999999</v>
          </cell>
          <cell r="K531">
            <v>0</v>
          </cell>
          <cell r="L531">
            <v>0</v>
          </cell>
          <cell r="M531">
            <v>5.3699999999999998E-3</v>
          </cell>
          <cell r="N531">
            <v>0</v>
          </cell>
        </row>
        <row r="532">
          <cell r="B532">
            <v>27</v>
          </cell>
          <cell r="C532" t="str">
            <v>М.СЕВАСТОПОЛЬ</v>
          </cell>
          <cell r="D532">
            <v>3358357</v>
          </cell>
          <cell r="E532" t="str">
            <v>КОМУНАЛЬНЕ ПIДПРИЄМСТВО "СЕВТЕПЛОЕНЕРГО" СЕВАСТОПОЛЬСЬКОЄ МIСЬКОЄ РАДИ</v>
          </cell>
          <cell r="F532">
            <v>3618.7648199999999</v>
          </cell>
          <cell r="G532">
            <v>3646.5735800000002</v>
          </cell>
          <cell r="H532">
            <v>2889.40524</v>
          </cell>
          <cell r="I532">
            <v>3381.9398999999999</v>
          </cell>
          <cell r="J532">
            <v>-264.63368000000003</v>
          </cell>
          <cell r="K532">
            <v>0</v>
          </cell>
          <cell r="L532">
            <v>0</v>
          </cell>
          <cell r="M532">
            <v>400.16811000000001</v>
          </cell>
          <cell r="N532">
            <v>400.12164000000001</v>
          </cell>
        </row>
        <row r="533">
          <cell r="B533">
            <v>27</v>
          </cell>
          <cell r="C533" t="str">
            <v>М.СЕВАСТОПОЛЬ</v>
          </cell>
          <cell r="D533">
            <v>31576194</v>
          </cell>
          <cell r="E533" t="str">
            <v>ТОВАРИСТВО З ОБМЕЖЕНОЮ ВIДПОВIДАЛЬНIСТЮ "ПIДПРИЄМСТВО "ТАВРIДА ЕЛЕКТРИК УКРАЇНА"</v>
          </cell>
          <cell r="F533">
            <v>1159.0281500000001</v>
          </cell>
          <cell r="G533">
            <v>410.09992999999997</v>
          </cell>
          <cell r="H533">
            <v>3187.2975299999998</v>
          </cell>
          <cell r="I533">
            <v>3012.54448</v>
          </cell>
          <cell r="J533">
            <v>2602.4445500000002</v>
          </cell>
          <cell r="K533">
            <v>0</v>
          </cell>
          <cell r="L533">
            <v>0</v>
          </cell>
          <cell r="M533">
            <v>128.23518999999999</v>
          </cell>
          <cell r="N533">
            <v>-174.96862999999999</v>
          </cell>
        </row>
        <row r="534">
          <cell r="B534">
            <v>27</v>
          </cell>
          <cell r="C534" t="str">
            <v>М.СЕВАСТОПОЛЬ</v>
          </cell>
          <cell r="D534">
            <v>1271342</v>
          </cell>
          <cell r="E534" t="str">
            <v>ЗАКРИТЕ АКЦIОНЕРНЕ ТОВАРИСТВО "СЕВАСТОПОЛЬБУД"</v>
          </cell>
          <cell r="F534">
            <v>1817.16867</v>
          </cell>
          <cell r="G534">
            <v>1826.03253</v>
          </cell>
          <cell r="H534">
            <v>2487.26071</v>
          </cell>
          <cell r="I534">
            <v>2687.1341699999998</v>
          </cell>
          <cell r="J534">
            <v>861.10163999999997</v>
          </cell>
          <cell r="K534">
            <v>0</v>
          </cell>
          <cell r="L534">
            <v>0</v>
          </cell>
          <cell r="M534">
            <v>210.83634000000001</v>
          </cell>
          <cell r="N534">
            <v>199.87343000000001</v>
          </cell>
        </row>
        <row r="535">
          <cell r="B535">
            <v>27</v>
          </cell>
          <cell r="C535" t="str">
            <v>М.СЕВАСТОПОЛЬ</v>
          </cell>
          <cell r="D535">
            <v>30120798</v>
          </cell>
          <cell r="E535" t="str">
            <v>ПIДПРИЄМСТВО "БУДIВЕЛЬНЕ УПРАВЛIННЯ ЧОРНОМОРСЬКОГО ФЛОТУ МIНIСТЕРСТВА ОБОРОНИ РОСIЙСЬКОЄ ФЕДЕРАЦIЄ"</v>
          </cell>
          <cell r="F535">
            <v>2371.0375300000001</v>
          </cell>
          <cell r="G535">
            <v>2313.6025500000001</v>
          </cell>
          <cell r="H535">
            <v>2159.6012500000002</v>
          </cell>
          <cell r="I535">
            <v>2505.6170499999998</v>
          </cell>
          <cell r="J535">
            <v>192.0145</v>
          </cell>
          <cell r="K535">
            <v>0</v>
          </cell>
          <cell r="L535">
            <v>0</v>
          </cell>
          <cell r="M535">
            <v>352.94360999999998</v>
          </cell>
          <cell r="N535">
            <v>346.01351</v>
          </cell>
        </row>
        <row r="536">
          <cell r="B536">
            <v>27</v>
          </cell>
          <cell r="C536" t="str">
            <v>М.СЕВАСТОПОЛЬ</v>
          </cell>
          <cell r="D536">
            <v>32367281</v>
          </cell>
          <cell r="E536" t="str">
            <v>ТОВАРИСТВО З ОБМЕЖЕНОЮ ВIДПОВIДАЛЬНIСТЮ "IНКЕРМАНСЬКИЙ ЗАВОД МАРОЧНЫХ ВИН"</v>
          </cell>
          <cell r="F536">
            <v>1543.9348399999999</v>
          </cell>
          <cell r="G536">
            <v>2601.6455900000001</v>
          </cell>
          <cell r="H536">
            <v>1495.5406399999999</v>
          </cell>
          <cell r="I536">
            <v>2367.8175999999999</v>
          </cell>
          <cell r="J536">
            <v>-233.82799</v>
          </cell>
          <cell r="K536">
            <v>0</v>
          </cell>
          <cell r="L536">
            <v>0</v>
          </cell>
          <cell r="M536">
            <v>1507.82761</v>
          </cell>
          <cell r="N536">
            <v>667.09041000000002</v>
          </cell>
        </row>
        <row r="537">
          <cell r="B537">
            <v>27</v>
          </cell>
          <cell r="C537" t="str">
            <v>М.СЕВАСТОПОЛЬ</v>
          </cell>
          <cell r="D537">
            <v>30628382</v>
          </cell>
          <cell r="E537" t="str">
            <v>ЗАКРИТЕ АКЦIОНЕРНЕ ТОВАРИСТВО "СТIВIДОРНА КОМПАНIЯ "АВЛIТА"</v>
          </cell>
          <cell r="F537">
            <v>9750.0884700000006</v>
          </cell>
          <cell r="G537">
            <v>5914.3537100000003</v>
          </cell>
          <cell r="H537">
            <v>332.47620000000001</v>
          </cell>
          <cell r="I537">
            <v>2316.4645999999998</v>
          </cell>
          <cell r="J537">
            <v>-3597.8890999999999</v>
          </cell>
          <cell r="K537">
            <v>0</v>
          </cell>
          <cell r="L537">
            <v>0</v>
          </cell>
          <cell r="M537">
            <v>1987.38642</v>
          </cell>
          <cell r="N537">
            <v>1983.98254</v>
          </cell>
        </row>
        <row r="538">
          <cell r="B538">
            <v>27</v>
          </cell>
          <cell r="C538" t="str">
            <v>М.СЕВАСТОПОЛЬ</v>
          </cell>
          <cell r="D538">
            <v>14319030</v>
          </cell>
          <cell r="E538" t="str">
            <v>ВIДДIЛ ДЕРЖАВНОЄ СЛУЖБИ ОХОРОНИ ПРИ УМВС УКРАЄНИ В М.СЕВАСТОПОЛI</v>
          </cell>
          <cell r="F538">
            <v>1436.8508400000001</v>
          </cell>
          <cell r="G538">
            <v>1434.9792199999999</v>
          </cell>
          <cell r="H538">
            <v>1797.0049899999999</v>
          </cell>
          <cell r="I538">
            <v>1933.8068000000001</v>
          </cell>
          <cell r="J538">
            <v>498.82758000000001</v>
          </cell>
          <cell r="K538">
            <v>0</v>
          </cell>
          <cell r="L538">
            <v>0</v>
          </cell>
          <cell r="M538">
            <v>138.00036</v>
          </cell>
          <cell r="N538">
            <v>136.80180999999999</v>
          </cell>
        </row>
        <row r="539">
          <cell r="B539">
            <v>27</v>
          </cell>
          <cell r="C539" t="str">
            <v>М.СЕВАСТОПОЛЬ</v>
          </cell>
          <cell r="D539">
            <v>13792296</v>
          </cell>
          <cell r="E539" t="str">
            <v>ЗАКРИТЕ АКЦIОНЕРНЕ ТОВАРИСТВО "МОРБУД"</v>
          </cell>
          <cell r="F539">
            <v>862.98918000000003</v>
          </cell>
          <cell r="G539">
            <v>866.39746000000002</v>
          </cell>
          <cell r="H539">
            <v>1601.4037800000001</v>
          </cell>
          <cell r="I539">
            <v>1846.8071299999999</v>
          </cell>
          <cell r="J539">
            <v>980.40967000000001</v>
          </cell>
          <cell r="K539">
            <v>0</v>
          </cell>
          <cell r="L539">
            <v>0</v>
          </cell>
          <cell r="M539">
            <v>248.81586999999999</v>
          </cell>
          <cell r="N539">
            <v>245.40334999999999</v>
          </cell>
        </row>
        <row r="540">
          <cell r="B540">
            <v>27</v>
          </cell>
          <cell r="C540" t="str">
            <v>М.СЕВАСТОПОЛЬ</v>
          </cell>
          <cell r="D540">
            <v>9324193</v>
          </cell>
          <cell r="E540" t="str">
            <v>СЕВАСТОПОЛЬСКИЙ ФИЛИАЛ АКЦИОНЕРНО-КОММЕРЧЕСКОГО БАНКА СОЦИАЛЬНОГО РАЗВИТИЯ "УКРСОЦБАНК"</v>
          </cell>
          <cell r="F540">
            <v>672.96311000000003</v>
          </cell>
          <cell r="G540">
            <v>672.95128999999997</v>
          </cell>
          <cell r="H540">
            <v>1781.4608800000001</v>
          </cell>
          <cell r="I540">
            <v>1781.4608800000001</v>
          </cell>
          <cell r="J540">
            <v>1108.5095899999999</v>
          </cell>
          <cell r="K540">
            <v>0</v>
          </cell>
          <cell r="L540">
            <v>0</v>
          </cell>
          <cell r="M540">
            <v>3.8999999999999999E-4</v>
          </cell>
          <cell r="N540">
            <v>-1.993E-2</v>
          </cell>
        </row>
        <row r="541">
          <cell r="B541">
            <v>27</v>
          </cell>
          <cell r="C541" t="str">
            <v>М.СЕВАСТОПОЛЬ</v>
          </cell>
          <cell r="D541">
            <v>22288148</v>
          </cell>
          <cell r="E541" t="str">
            <v>ЗАКРЫТОЕ АКЦИОНЕРНОЕ ОБЩЕСТВО "МЕХАНИЗАЦИЯ СТРОИТЕЛЬСТВА"</v>
          </cell>
          <cell r="F541">
            <v>1072.23693</v>
          </cell>
          <cell r="G541">
            <v>1057.6027300000001</v>
          </cell>
          <cell r="H541">
            <v>1690.8791200000001</v>
          </cell>
          <cell r="I541">
            <v>1764.9746500000001</v>
          </cell>
          <cell r="J541">
            <v>707.37192000000005</v>
          </cell>
          <cell r="K541">
            <v>0</v>
          </cell>
          <cell r="L541">
            <v>-12.06959</v>
          </cell>
          <cell r="M541">
            <v>62.552390000000003</v>
          </cell>
          <cell r="N541">
            <v>61.980710000000002</v>
          </cell>
        </row>
      </sheetData>
      <sheetData sheetId="3"/>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Платеж місяць (фонди)"/>
      <sheetName val="Лист1"/>
      <sheetName val="ЗДМмісяць"/>
      <sheetName val="ДБ-ЗагСпецМ (Норбаз)"/>
      <sheetName val="ПлатОблMis"/>
      <sheetName val="Платеж Рік (фонди)"/>
      <sheetName val="ДБ-ЗагСпецРік (Норбаз)"/>
      <sheetName val="ЗДМРік"/>
      <sheetName val="ПлатОблРік"/>
      <sheetName val="Платеж місяць (МФУ)"/>
      <sheetName val="Платеж Рік (МФУ)"/>
      <sheetName val="НаказДПА"/>
      <sheetName val="розпис"/>
      <sheetName val="РозписОбл"/>
      <sheetName val="Надх"/>
      <sheetName val="Исход ЗФ(ЗБ)"/>
      <sheetName val="Исход СФ(ЗБ)"/>
      <sheetName val="Исход ЗФ "/>
      <sheetName val="Исход СФ "/>
      <sheetName val="Начни с меня"/>
      <sheetName val="контроль"/>
      <sheetName val="Авто"/>
      <sheetName val="додаток2"/>
      <sheetName val="r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
          <cell r="C9" t="str">
            <v>Червень</v>
          </cell>
          <cell r="D9">
            <v>119</v>
          </cell>
          <cell r="F9">
            <v>19</v>
          </cell>
          <cell r="H9" t="str">
            <v>червня</v>
          </cell>
          <cell r="J9" t="str">
            <v>банківських</v>
          </cell>
        </row>
        <row r="10">
          <cell r="F10">
            <v>20</v>
          </cell>
        </row>
        <row r="11">
          <cell r="F11">
            <v>20</v>
          </cell>
        </row>
        <row r="12">
          <cell r="F12">
            <v>22</v>
          </cell>
        </row>
        <row r="13">
          <cell r="F13">
            <v>21</v>
          </cell>
        </row>
        <row r="14">
          <cell r="F14">
            <v>17</v>
          </cell>
        </row>
        <row r="15">
          <cell r="F15">
            <v>19</v>
          </cell>
        </row>
        <row r="16">
          <cell r="F16">
            <v>22</v>
          </cell>
        </row>
        <row r="17">
          <cell r="F17">
            <v>21</v>
          </cell>
        </row>
        <row r="18">
          <cell r="F18">
            <v>22</v>
          </cell>
        </row>
        <row r="19">
          <cell r="F19">
            <v>21</v>
          </cell>
        </row>
        <row r="20">
          <cell r="F20">
            <v>22</v>
          </cell>
        </row>
        <row r="21">
          <cell r="F21">
            <v>23</v>
          </cell>
        </row>
      </sheetData>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графикРучн"/>
      <sheetName val="график (2)"/>
      <sheetName val="график"/>
      <sheetName val="Лист4"/>
      <sheetName val="Лист1"/>
      <sheetName val="Платеж місяць Му"/>
      <sheetName val="Платеж РікМУ"/>
      <sheetName val="Исход ЗФ "/>
      <sheetName val="Исход СФ "/>
      <sheetName val="ДМБ"/>
      <sheetName val="Лист3"/>
      <sheetName val="Платеж місяць (фонди)"/>
      <sheetName val="ЗДМмісяць"/>
      <sheetName val="ДБ-ЗагСпецМ (Норбаз)"/>
      <sheetName val="ПлатОблMis"/>
      <sheetName val="Платеж Рік (фонди)"/>
      <sheetName val="ДБ-ЗагСпецРік (Норбаз)"/>
      <sheetName val="ЗДМРік"/>
      <sheetName val="ПлатОблРік"/>
      <sheetName val="Платеж місяць (МФУ)"/>
      <sheetName val="Платеж Рік (МФУ)"/>
      <sheetName val="НаказДПА"/>
      <sheetName val="розпис"/>
      <sheetName val="РозписОбл"/>
      <sheetName val="Надх"/>
      <sheetName val="Исход ЗФ(ЗБ)"/>
      <sheetName val="Исход СФ(ЗБ)"/>
      <sheetName val="Начни с меня"/>
      <sheetName val="контроль"/>
      <sheetName val="Авт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6">
          <cell r="F16">
            <v>5</v>
          </cell>
        </row>
      </sheetData>
      <sheetData sheetId="28" refreshError="1"/>
      <sheetData sheetId="2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пояснення"/>
      <sheetName val="основная(1)"/>
      <sheetName val="доп_потенциал(2)"/>
      <sheetName val="мини_ДПИ_крупные(3)"/>
      <sheetName val="мини_ДПИ(4)"/>
      <sheetName val="большие_минимизаторы(5)"/>
      <sheetName val="мини_прибыль(6)"/>
      <sheetName val="мини_льготы(7)"/>
      <sheetName val="мини_0-0,1%(8)"/>
      <sheetName val="основная_1_"/>
      <sheetName val="Начни с меня"/>
    </sheetNames>
    <sheetDataSet>
      <sheetData sheetId="0"/>
      <sheetData sheetId="1" refreshError="1">
        <row r="4">
          <cell r="B4" t="str">
            <v>Код підприємства</v>
          </cell>
          <cell r="C4" t="str">
            <v>Назва підприємства</v>
          </cell>
          <cell r="D4" t="str">
            <v>Сума валового доходу за 9 місяців 2005р.</v>
          </cell>
          <cell r="E4" t="str">
            <v>Збір платежів до Державного бюджету станом на 01.10.2005р.</v>
          </cell>
          <cell r="F4" t="str">
            <v>Податкове навантаження</v>
          </cell>
        </row>
      </sheetData>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dimension ref="A1:F532"/>
  <sheetViews>
    <sheetView showZeros="0" zoomScale="70" zoomScaleNormal="100" zoomScaleSheetLayoutView="100" workbookViewId="0">
      <pane xSplit="2" ySplit="9" topLeftCell="C10" activePane="bottomRight" state="frozen"/>
      <selection activeCell="B16" sqref="B16:C16"/>
      <selection pane="topRight" activeCell="B16" sqref="B16:C16"/>
      <selection pane="bottomLeft" activeCell="B16" sqref="B16:C16"/>
      <selection pane="bottomRight" activeCell="B2" sqref="B2"/>
    </sheetView>
  </sheetViews>
  <sheetFormatPr defaultColWidth="10.6640625" defaultRowHeight="12.75"/>
  <cols>
    <col min="1" max="1" width="16.33203125" style="236" customWidth="1"/>
    <col min="2" max="2" width="124.83203125" style="161" customWidth="1"/>
    <col min="3" max="3" width="18.6640625" style="161" customWidth="1"/>
    <col min="4" max="4" width="18.5" style="161" customWidth="1"/>
    <col min="5" max="5" width="15.1640625" style="161" customWidth="1"/>
    <col min="6" max="6" width="16" style="161" customWidth="1"/>
    <col min="7" max="7" width="12.33203125" style="161" bestFit="1" customWidth="1"/>
    <col min="8" max="16384" width="10.6640625" style="161"/>
  </cols>
  <sheetData>
    <row r="1" spans="1:6" ht="60" hidden="1" customHeight="1">
      <c r="A1" s="159"/>
      <c r="B1" s="160"/>
      <c r="C1" s="160"/>
      <c r="D1" s="255" t="s">
        <v>149</v>
      </c>
      <c r="E1" s="255"/>
      <c r="F1" s="255"/>
    </row>
    <row r="2" spans="1:6" ht="60" customHeight="1">
      <c r="A2" s="159"/>
      <c r="B2" s="160"/>
      <c r="C2" s="160"/>
      <c r="D2" s="255" t="s">
        <v>289</v>
      </c>
      <c r="E2" s="255"/>
      <c r="F2" s="237"/>
    </row>
    <row r="3" spans="1:6" ht="21.75" customHeight="1">
      <c r="A3" s="159"/>
      <c r="B3" s="160"/>
      <c r="C3" s="160"/>
      <c r="D3" s="255" t="s">
        <v>323</v>
      </c>
      <c r="E3" s="255"/>
      <c r="F3" s="255"/>
    </row>
    <row r="4" spans="1:6" ht="20.25">
      <c r="A4" s="256" t="s">
        <v>288</v>
      </c>
      <c r="B4" s="256"/>
      <c r="C4" s="256"/>
      <c r="D4" s="256"/>
      <c r="E4" s="256"/>
      <c r="F4" s="256"/>
    </row>
    <row r="5" spans="1:6" ht="15.75">
      <c r="A5" s="257" t="s">
        <v>150</v>
      </c>
      <c r="B5" s="257"/>
      <c r="C5" s="162"/>
      <c r="D5" s="162"/>
      <c r="E5" s="162"/>
      <c r="F5" s="162"/>
    </row>
    <row r="6" spans="1:6" ht="15.75">
      <c r="A6" s="254" t="s">
        <v>151</v>
      </c>
      <c r="B6" s="254"/>
      <c r="C6" s="162"/>
      <c r="D6" s="162"/>
      <c r="E6" s="162"/>
      <c r="F6" s="162"/>
    </row>
    <row r="7" spans="1:6" ht="15.75">
      <c r="A7" s="161"/>
      <c r="C7" s="160"/>
      <c r="D7" s="160"/>
      <c r="E7" s="160"/>
      <c r="F7" s="160" t="s">
        <v>152</v>
      </c>
    </row>
    <row r="8" spans="1:6" ht="15">
      <c r="A8" s="251" t="s">
        <v>4</v>
      </c>
      <c r="B8" s="252" t="s">
        <v>153</v>
      </c>
      <c r="C8" s="253" t="s">
        <v>56</v>
      </c>
      <c r="D8" s="248" t="s">
        <v>154</v>
      </c>
      <c r="E8" s="248" t="s">
        <v>6</v>
      </c>
      <c r="F8" s="248"/>
    </row>
    <row r="9" spans="1:6" ht="45">
      <c r="A9" s="251"/>
      <c r="B9" s="252"/>
      <c r="C9" s="253"/>
      <c r="D9" s="248"/>
      <c r="E9" s="163" t="s">
        <v>7</v>
      </c>
      <c r="F9" s="163" t="s">
        <v>155</v>
      </c>
    </row>
    <row r="10" spans="1:6" s="167" customFormat="1" ht="21.75" customHeight="1">
      <c r="A10" s="164">
        <v>10000000</v>
      </c>
      <c r="B10" s="164" t="s">
        <v>156</v>
      </c>
      <c r="C10" s="165">
        <f>D10+E10</f>
        <v>1141000</v>
      </c>
      <c r="D10" s="166">
        <f>D11+D20+D32+D38+D59</f>
        <v>1141000</v>
      </c>
      <c r="E10" s="166">
        <f>E11+E20+E32+E38+E59</f>
        <v>0</v>
      </c>
      <c r="F10" s="166">
        <f>F11+F20+F32+F38+F59</f>
        <v>0</v>
      </c>
    </row>
    <row r="11" spans="1:6" s="167" customFormat="1" ht="37.5">
      <c r="A11" s="164">
        <v>11000000</v>
      </c>
      <c r="B11" s="164" t="s">
        <v>0</v>
      </c>
      <c r="C11" s="165">
        <f>D11+E11</f>
        <v>310000</v>
      </c>
      <c r="D11" s="166">
        <f>D12+D18</f>
        <v>310000</v>
      </c>
      <c r="E11" s="166">
        <f>E12+E18</f>
        <v>0</v>
      </c>
      <c r="F11" s="166">
        <f>F12+F18</f>
        <v>0</v>
      </c>
    </row>
    <row r="12" spans="1:6" s="167" customFormat="1" ht="19.5">
      <c r="A12" s="168">
        <v>11010000</v>
      </c>
      <c r="B12" s="169" t="s">
        <v>1</v>
      </c>
      <c r="C12" s="165">
        <f t="shared" ref="C12:C88" si="0">D12+E12</f>
        <v>310000</v>
      </c>
      <c r="D12" s="170">
        <f>D13+D14+D15+D16+D17</f>
        <v>310000</v>
      </c>
      <c r="E12" s="170">
        <f>E13+E14+E15+E16+E17</f>
        <v>0</v>
      </c>
      <c r="F12" s="170">
        <f>F13+F14+F15+F16+F17</f>
        <v>0</v>
      </c>
    </row>
    <row r="13" spans="1:6" s="167" customFormat="1" ht="37.5">
      <c r="A13" s="171" t="s">
        <v>2</v>
      </c>
      <c r="B13" s="171" t="s">
        <v>3</v>
      </c>
      <c r="C13" s="172">
        <f t="shared" si="0"/>
        <v>310000</v>
      </c>
      <c r="D13" s="173">
        <v>310000</v>
      </c>
      <c r="E13" s="174"/>
      <c r="F13" s="174"/>
    </row>
    <row r="14" spans="1:6" s="167" customFormat="1" ht="56.25" hidden="1">
      <c r="A14" s="171" t="s">
        <v>25</v>
      </c>
      <c r="B14" s="171" t="s">
        <v>26</v>
      </c>
      <c r="C14" s="172">
        <f t="shared" si="0"/>
        <v>0</v>
      </c>
      <c r="D14" s="173"/>
      <c r="E14" s="174"/>
      <c r="F14" s="174"/>
    </row>
    <row r="15" spans="1:6" s="167" customFormat="1" ht="37.5" hidden="1">
      <c r="A15" s="171" t="s">
        <v>27</v>
      </c>
      <c r="B15" s="171" t="s">
        <v>28</v>
      </c>
      <c r="C15" s="172">
        <f t="shared" si="0"/>
        <v>0</v>
      </c>
      <c r="D15" s="173"/>
      <c r="E15" s="174"/>
      <c r="F15" s="174"/>
    </row>
    <row r="16" spans="1:6" s="167" customFormat="1" ht="37.5" hidden="1">
      <c r="A16" s="171" t="s">
        <v>29</v>
      </c>
      <c r="B16" s="171" t="s">
        <v>30</v>
      </c>
      <c r="C16" s="172">
        <f t="shared" si="0"/>
        <v>0</v>
      </c>
      <c r="D16" s="173"/>
      <c r="E16" s="174"/>
      <c r="F16" s="174"/>
    </row>
    <row r="17" spans="1:6" s="167" customFormat="1" ht="56.25" hidden="1">
      <c r="A17" s="171">
        <v>11010900</v>
      </c>
      <c r="B17" s="171" t="s">
        <v>157</v>
      </c>
      <c r="C17" s="172">
        <f t="shared" si="0"/>
        <v>0</v>
      </c>
      <c r="D17" s="173"/>
      <c r="E17" s="174"/>
      <c r="F17" s="174"/>
    </row>
    <row r="18" spans="1:6" s="178" customFormat="1" ht="19.5" hidden="1">
      <c r="A18" s="175">
        <v>11020000</v>
      </c>
      <c r="B18" s="175" t="s">
        <v>158</v>
      </c>
      <c r="C18" s="176">
        <f t="shared" si="0"/>
        <v>0</v>
      </c>
      <c r="D18" s="177">
        <f>D19</f>
        <v>0</v>
      </c>
      <c r="E18" s="177">
        <f>E19</f>
        <v>0</v>
      </c>
      <c r="F18" s="177">
        <f>F19</f>
        <v>0</v>
      </c>
    </row>
    <row r="19" spans="1:6" s="167" customFormat="1" ht="18.75" hidden="1">
      <c r="A19" s="179">
        <v>11020200</v>
      </c>
      <c r="B19" s="180" t="s">
        <v>159</v>
      </c>
      <c r="C19" s="181">
        <f t="shared" si="0"/>
        <v>0</v>
      </c>
      <c r="D19" s="173"/>
      <c r="E19" s="173"/>
      <c r="F19" s="173"/>
    </row>
    <row r="20" spans="1:6" ht="18" customHeight="1">
      <c r="A20" s="182">
        <v>13000000</v>
      </c>
      <c r="B20" s="182" t="s">
        <v>160</v>
      </c>
      <c r="C20" s="165">
        <f t="shared" si="0"/>
        <v>33000</v>
      </c>
      <c r="D20" s="166">
        <f>D21+D24+D26</f>
        <v>33000</v>
      </c>
      <c r="E20" s="166">
        <f>E21+E24+E26</f>
        <v>0</v>
      </c>
      <c r="F20" s="166">
        <f>F21+F24+F26</f>
        <v>0</v>
      </c>
    </row>
    <row r="21" spans="1:6" ht="18.75" customHeight="1">
      <c r="A21" s="183">
        <v>13010000</v>
      </c>
      <c r="B21" s="183" t="s">
        <v>161</v>
      </c>
      <c r="C21" s="165">
        <f t="shared" si="0"/>
        <v>33000</v>
      </c>
      <c r="D21" s="170">
        <f>D22+D23</f>
        <v>33000</v>
      </c>
      <c r="E21" s="170">
        <f>E22+E23</f>
        <v>0</v>
      </c>
      <c r="F21" s="170">
        <f>F22+F23</f>
        <v>0</v>
      </c>
    </row>
    <row r="22" spans="1:6" ht="37.5">
      <c r="A22" s="184">
        <v>13010100</v>
      </c>
      <c r="B22" s="184" t="s">
        <v>162</v>
      </c>
      <c r="C22" s="165">
        <f t="shared" si="0"/>
        <v>33000</v>
      </c>
      <c r="D22" s="185">
        <v>33000</v>
      </c>
      <c r="E22" s="185"/>
      <c r="F22" s="185"/>
    </row>
    <row r="23" spans="1:6" ht="56.25" hidden="1">
      <c r="A23" s="186">
        <v>13010200</v>
      </c>
      <c r="B23" s="184" t="s">
        <v>163</v>
      </c>
      <c r="C23" s="165"/>
      <c r="D23" s="187"/>
      <c r="E23" s="188"/>
      <c r="F23" s="188"/>
    </row>
    <row r="24" spans="1:6" s="178" customFormat="1" ht="19.5" hidden="1">
      <c r="A24" s="168">
        <v>13020000</v>
      </c>
      <c r="B24" s="183" t="s">
        <v>164</v>
      </c>
      <c r="C24" s="165">
        <f t="shared" si="0"/>
        <v>0</v>
      </c>
      <c r="D24" s="189">
        <f>D25</f>
        <v>0</v>
      </c>
      <c r="E24" s="190">
        <f>E25</f>
        <v>0</v>
      </c>
      <c r="F24" s="190">
        <f>F25</f>
        <v>0</v>
      </c>
    </row>
    <row r="25" spans="1:6" ht="18.75" hidden="1">
      <c r="A25" s="186">
        <v>13020200</v>
      </c>
      <c r="B25" s="184" t="s">
        <v>165</v>
      </c>
      <c r="C25" s="165">
        <f>D25+E25</f>
        <v>0</v>
      </c>
      <c r="D25" s="187"/>
      <c r="E25" s="188"/>
      <c r="F25" s="188"/>
    </row>
    <row r="26" spans="1:6" ht="19.5" hidden="1">
      <c r="A26" s="183">
        <v>13030000</v>
      </c>
      <c r="B26" s="183" t="s">
        <v>166</v>
      </c>
      <c r="C26" s="165">
        <f t="shared" si="0"/>
        <v>0</v>
      </c>
      <c r="D26" s="170">
        <f>D27+D28+D29+D30</f>
        <v>0</v>
      </c>
      <c r="E26" s="170">
        <f>E27+E28+E29+E30</f>
        <v>0</v>
      </c>
      <c r="F26" s="170">
        <f>F27+F28+F29+F30</f>
        <v>0</v>
      </c>
    </row>
    <row r="27" spans="1:6" ht="37.5" hidden="1">
      <c r="A27" s="186">
        <v>13030100</v>
      </c>
      <c r="B27" s="186" t="s">
        <v>167</v>
      </c>
      <c r="C27" s="165">
        <f t="shared" si="0"/>
        <v>0</v>
      </c>
      <c r="D27" s="187"/>
      <c r="E27" s="188"/>
      <c r="F27" s="188"/>
    </row>
    <row r="28" spans="1:6" ht="37.5" hidden="1">
      <c r="A28" s="186">
        <v>13030200</v>
      </c>
      <c r="B28" s="186" t="s">
        <v>168</v>
      </c>
      <c r="C28" s="165">
        <f t="shared" si="0"/>
        <v>0</v>
      </c>
      <c r="D28" s="187"/>
      <c r="E28" s="188"/>
      <c r="F28" s="188"/>
    </row>
    <row r="29" spans="1:6" ht="37.5" hidden="1">
      <c r="A29" s="184">
        <v>13030600</v>
      </c>
      <c r="B29" s="184" t="s">
        <v>169</v>
      </c>
      <c r="C29" s="165">
        <f t="shared" si="0"/>
        <v>0</v>
      </c>
      <c r="D29" s="187"/>
      <c r="E29" s="188"/>
      <c r="F29" s="188"/>
    </row>
    <row r="30" spans="1:6" ht="18.75" hidden="1">
      <c r="A30" s="184">
        <v>13030800</v>
      </c>
      <c r="B30" s="184" t="s">
        <v>170</v>
      </c>
      <c r="C30" s="165">
        <f t="shared" si="0"/>
        <v>0</v>
      </c>
      <c r="D30" s="187"/>
      <c r="E30" s="188"/>
      <c r="F30" s="188"/>
    </row>
    <row r="31" spans="1:6" ht="18.75" hidden="1">
      <c r="A31" s="184"/>
      <c r="B31" s="184"/>
      <c r="C31" s="165"/>
      <c r="D31" s="187"/>
      <c r="E31" s="188"/>
      <c r="F31" s="188"/>
    </row>
    <row r="32" spans="1:6" ht="18.75">
      <c r="A32" s="182" t="s">
        <v>171</v>
      </c>
      <c r="B32" s="182" t="s">
        <v>172</v>
      </c>
      <c r="C32" s="165">
        <f t="shared" si="0"/>
        <v>86000</v>
      </c>
      <c r="D32" s="166">
        <v>86000</v>
      </c>
      <c r="E32" s="166">
        <f>E37</f>
        <v>0</v>
      </c>
      <c r="F32" s="166">
        <f>F37</f>
        <v>0</v>
      </c>
    </row>
    <row r="33" spans="1:6" ht="18.75" hidden="1">
      <c r="A33" s="182">
        <v>14020000</v>
      </c>
      <c r="B33" s="182" t="s">
        <v>173</v>
      </c>
      <c r="C33" s="165"/>
      <c r="D33" s="166"/>
      <c r="E33" s="166"/>
      <c r="F33" s="166"/>
    </row>
    <row r="34" spans="1:6" ht="18.75" hidden="1">
      <c r="A34" s="182">
        <v>14021900</v>
      </c>
      <c r="B34" s="182" t="s">
        <v>174</v>
      </c>
      <c r="C34" s="165"/>
      <c r="D34" s="166"/>
      <c r="E34" s="166"/>
      <c r="F34" s="166"/>
    </row>
    <row r="35" spans="1:6" ht="37.5" hidden="1">
      <c r="A35" s="182">
        <v>14030000</v>
      </c>
      <c r="B35" s="182" t="s">
        <v>175</v>
      </c>
      <c r="C35" s="165"/>
      <c r="D35" s="166"/>
      <c r="E35" s="166"/>
      <c r="F35" s="166"/>
    </row>
    <row r="36" spans="1:6" ht="18.75" hidden="1">
      <c r="A36" s="182">
        <v>14031900</v>
      </c>
      <c r="B36" s="182" t="s">
        <v>174</v>
      </c>
      <c r="C36" s="165"/>
      <c r="D36" s="166"/>
      <c r="E36" s="166"/>
      <c r="F36" s="166"/>
    </row>
    <row r="37" spans="1:6" ht="39">
      <c r="A37" s="183">
        <v>14040000</v>
      </c>
      <c r="B37" s="183" t="s">
        <v>176</v>
      </c>
      <c r="C37" s="191">
        <f t="shared" si="0"/>
        <v>86000</v>
      </c>
      <c r="D37" s="189">
        <v>86000</v>
      </c>
      <c r="E37" s="190"/>
      <c r="F37" s="190"/>
    </row>
    <row r="38" spans="1:6" ht="18.75">
      <c r="A38" s="182">
        <v>18000000</v>
      </c>
      <c r="B38" s="182" t="s">
        <v>177</v>
      </c>
      <c r="C38" s="165">
        <f t="shared" si="0"/>
        <v>712000</v>
      </c>
      <c r="D38" s="166">
        <f>D39+D50+D52+D55</f>
        <v>712000</v>
      </c>
      <c r="E38" s="166">
        <f>E39+E50+E52+E55</f>
        <v>0</v>
      </c>
      <c r="F38" s="166">
        <f>F39+F50+F52+F55</f>
        <v>0</v>
      </c>
    </row>
    <row r="39" spans="1:6" ht="19.5">
      <c r="A39" s="183">
        <v>18010000</v>
      </c>
      <c r="B39" s="183" t="s">
        <v>178</v>
      </c>
      <c r="C39" s="165">
        <f t="shared" si="0"/>
        <v>140000</v>
      </c>
      <c r="D39" s="170">
        <f>D40+D41+D42+D43+D44+D45+D46+D47+D48+D49</f>
        <v>140000</v>
      </c>
      <c r="E39" s="170">
        <f>E40+E41+E42+E43+E44+E45+E46+E47+E48+E49</f>
        <v>0</v>
      </c>
      <c r="F39" s="170">
        <f>F40+F41+F42+F43+F44+F45+F46+F47+F48+F49</f>
        <v>0</v>
      </c>
    </row>
    <row r="40" spans="1:6" ht="37.5" hidden="1">
      <c r="A40" s="186">
        <v>18010100</v>
      </c>
      <c r="B40" s="184" t="s">
        <v>179</v>
      </c>
      <c r="C40" s="165">
        <f t="shared" si="0"/>
        <v>0</v>
      </c>
      <c r="D40" s="187"/>
      <c r="E40" s="188"/>
      <c r="F40" s="188"/>
    </row>
    <row r="41" spans="1:6" ht="37.5" hidden="1">
      <c r="A41" s="192">
        <v>18010200</v>
      </c>
      <c r="B41" s="193" t="s">
        <v>180</v>
      </c>
      <c r="C41" s="172">
        <f t="shared" si="0"/>
        <v>0</v>
      </c>
      <c r="D41" s="194"/>
      <c r="E41" s="195"/>
      <c r="F41" s="195"/>
    </row>
    <row r="42" spans="1:6" ht="37.5">
      <c r="A42" s="192">
        <v>18010300</v>
      </c>
      <c r="B42" s="193" t="s">
        <v>181</v>
      </c>
      <c r="C42" s="172">
        <f t="shared" si="0"/>
        <v>50000</v>
      </c>
      <c r="D42" s="194">
        <v>50000</v>
      </c>
      <c r="E42" s="195"/>
      <c r="F42" s="195"/>
    </row>
    <row r="43" spans="1:6" ht="37.5" hidden="1">
      <c r="A43" s="192">
        <v>18010400</v>
      </c>
      <c r="B43" s="193" t="s">
        <v>182</v>
      </c>
      <c r="C43" s="172">
        <f t="shared" si="0"/>
        <v>0</v>
      </c>
      <c r="D43" s="194"/>
      <c r="E43" s="195"/>
      <c r="F43" s="195"/>
    </row>
    <row r="44" spans="1:6" ht="18.75" hidden="1">
      <c r="A44" s="192">
        <v>18010500</v>
      </c>
      <c r="B44" s="193" t="s">
        <v>183</v>
      </c>
      <c r="C44" s="172">
        <f t="shared" si="0"/>
        <v>0</v>
      </c>
      <c r="D44" s="194"/>
      <c r="E44" s="195"/>
      <c r="F44" s="195"/>
    </row>
    <row r="45" spans="1:6" ht="18.75" hidden="1">
      <c r="A45" s="192">
        <v>18010600</v>
      </c>
      <c r="B45" s="193" t="s">
        <v>184</v>
      </c>
      <c r="C45" s="172">
        <f t="shared" si="0"/>
        <v>0</v>
      </c>
      <c r="D45" s="194"/>
      <c r="E45" s="195"/>
      <c r="F45" s="195"/>
    </row>
    <row r="46" spans="1:6" s="167" customFormat="1" ht="18.75">
      <c r="A46" s="192">
        <v>18010700</v>
      </c>
      <c r="B46" s="193" t="s">
        <v>185</v>
      </c>
      <c r="C46" s="172">
        <f t="shared" si="0"/>
        <v>20000</v>
      </c>
      <c r="D46" s="196">
        <v>20000</v>
      </c>
      <c r="E46" s="196"/>
      <c r="F46" s="196"/>
    </row>
    <row r="47" spans="1:6" s="167" customFormat="1" ht="18.75">
      <c r="A47" s="192">
        <v>18010900</v>
      </c>
      <c r="B47" s="193" t="s">
        <v>186</v>
      </c>
      <c r="C47" s="172">
        <f>D47+E47</f>
        <v>70000</v>
      </c>
      <c r="D47" s="196">
        <v>70000</v>
      </c>
      <c r="E47" s="196"/>
      <c r="F47" s="196"/>
    </row>
    <row r="48" spans="1:6" s="167" customFormat="1" ht="18.75" hidden="1">
      <c r="A48" s="192">
        <v>18011000</v>
      </c>
      <c r="B48" s="197" t="s">
        <v>187</v>
      </c>
      <c r="C48" s="172">
        <f>D48+E48</f>
        <v>0</v>
      </c>
      <c r="D48" s="196"/>
      <c r="E48" s="196"/>
      <c r="F48" s="196"/>
    </row>
    <row r="49" spans="1:6" s="167" customFormat="1" ht="18.75" hidden="1">
      <c r="A49" s="192">
        <v>18011100</v>
      </c>
      <c r="B49" s="197" t="s">
        <v>188</v>
      </c>
      <c r="C49" s="172">
        <f>D49+E49</f>
        <v>0</v>
      </c>
      <c r="D49" s="196"/>
      <c r="E49" s="196"/>
      <c r="F49" s="196"/>
    </row>
    <row r="50" spans="1:6" s="178" customFormat="1" ht="19.5" hidden="1">
      <c r="A50" s="175">
        <v>18020000</v>
      </c>
      <c r="B50" s="198" t="s">
        <v>189</v>
      </c>
      <c r="C50" s="176">
        <f>D50+E50</f>
        <v>0</v>
      </c>
      <c r="D50" s="199">
        <f>D51</f>
        <v>0</v>
      </c>
      <c r="E50" s="199">
        <f>E51</f>
        <v>0</v>
      </c>
      <c r="F50" s="199">
        <f>F51</f>
        <v>0</v>
      </c>
    </row>
    <row r="51" spans="1:6" s="167" customFormat="1" ht="18.75" hidden="1">
      <c r="A51" s="192">
        <v>18020100</v>
      </c>
      <c r="B51" s="197" t="s">
        <v>190</v>
      </c>
      <c r="C51" s="172">
        <f>D51+E51</f>
        <v>0</v>
      </c>
      <c r="D51" s="196"/>
      <c r="E51" s="196"/>
      <c r="F51" s="196"/>
    </row>
    <row r="52" spans="1:6" s="167" customFormat="1" ht="19.5" hidden="1">
      <c r="A52" s="198">
        <v>18030000</v>
      </c>
      <c r="B52" s="198" t="s">
        <v>283</v>
      </c>
      <c r="C52" s="200">
        <f t="shared" si="0"/>
        <v>0</v>
      </c>
      <c r="D52" s="177">
        <f>D53+D54</f>
        <v>0</v>
      </c>
      <c r="E52" s="201">
        <f>E53+E54</f>
        <v>0</v>
      </c>
      <c r="F52" s="201">
        <f>F53+F54</f>
        <v>0</v>
      </c>
    </row>
    <row r="53" spans="1:6" s="167" customFormat="1" ht="18.75" hidden="1">
      <c r="A53" s="192" t="s">
        <v>191</v>
      </c>
      <c r="B53" s="193" t="s">
        <v>192</v>
      </c>
      <c r="C53" s="172">
        <f t="shared" si="0"/>
        <v>0</v>
      </c>
      <c r="D53" s="173"/>
      <c r="E53" s="202"/>
      <c r="F53" s="202"/>
    </row>
    <row r="54" spans="1:6" s="167" customFormat="1" ht="18.75" hidden="1">
      <c r="A54" s="192" t="s">
        <v>193</v>
      </c>
      <c r="B54" s="193" t="s">
        <v>194</v>
      </c>
      <c r="C54" s="172">
        <f t="shared" si="0"/>
        <v>0</v>
      </c>
      <c r="D54" s="196"/>
      <c r="E54" s="196"/>
      <c r="F54" s="196"/>
    </row>
    <row r="55" spans="1:6" s="167" customFormat="1" ht="19.5">
      <c r="A55" s="183">
        <v>18050000</v>
      </c>
      <c r="B55" s="183" t="s">
        <v>284</v>
      </c>
      <c r="C55" s="165">
        <f t="shared" si="0"/>
        <v>572000</v>
      </c>
      <c r="D55" s="170">
        <f>D56+D57+D58</f>
        <v>572000</v>
      </c>
      <c r="E55" s="170">
        <f>E56+E57+E58</f>
        <v>0</v>
      </c>
      <c r="F55" s="170">
        <f>F56+F57+F58</f>
        <v>0</v>
      </c>
    </row>
    <row r="56" spans="1:6" s="167" customFormat="1" ht="18.75" hidden="1">
      <c r="A56" s="186" t="s">
        <v>195</v>
      </c>
      <c r="B56" s="186" t="s">
        <v>196</v>
      </c>
      <c r="C56" s="165">
        <f t="shared" si="0"/>
        <v>0</v>
      </c>
      <c r="D56" s="203"/>
      <c r="E56" s="203"/>
      <c r="F56" s="203"/>
    </row>
    <row r="57" spans="1:6" s="167" customFormat="1" ht="18.75">
      <c r="A57" s="186" t="s">
        <v>197</v>
      </c>
      <c r="B57" s="186" t="s">
        <v>198</v>
      </c>
      <c r="C57" s="165">
        <f t="shared" si="0"/>
        <v>572000</v>
      </c>
      <c r="D57" s="203">
        <v>572000</v>
      </c>
      <c r="E57" s="203"/>
      <c r="F57" s="203"/>
    </row>
    <row r="58" spans="1:6" s="167" customFormat="1" ht="56.25" hidden="1">
      <c r="A58" s="186">
        <v>18050500</v>
      </c>
      <c r="B58" s="186" t="s">
        <v>199</v>
      </c>
      <c r="C58" s="165">
        <f>D58+E58</f>
        <v>0</v>
      </c>
      <c r="D58" s="203"/>
      <c r="E58" s="203"/>
      <c r="F58" s="203"/>
    </row>
    <row r="59" spans="1:6" s="167" customFormat="1" ht="18.75" hidden="1">
      <c r="A59" s="182" t="s">
        <v>200</v>
      </c>
      <c r="B59" s="182" t="s">
        <v>201</v>
      </c>
      <c r="C59" s="165">
        <f t="shared" si="0"/>
        <v>0</v>
      </c>
      <c r="D59" s="166">
        <f>D60</f>
        <v>0</v>
      </c>
      <c r="E59" s="166">
        <f>E60</f>
        <v>0</v>
      </c>
      <c r="F59" s="166">
        <f>F60</f>
        <v>0</v>
      </c>
    </row>
    <row r="60" spans="1:6" s="167" customFormat="1" ht="19.5" hidden="1">
      <c r="A60" s="183" t="s">
        <v>285</v>
      </c>
      <c r="B60" s="183" t="s">
        <v>286</v>
      </c>
      <c r="C60" s="165">
        <f t="shared" si="0"/>
        <v>0</v>
      </c>
      <c r="D60" s="170">
        <f>D61+D62+D63</f>
        <v>0</v>
      </c>
      <c r="E60" s="170">
        <f>E61+E62+E63</f>
        <v>0</v>
      </c>
      <c r="F60" s="170">
        <f>F61+F62+F63</f>
        <v>0</v>
      </c>
    </row>
    <row r="61" spans="1:6" s="167" customFormat="1" ht="56.25" hidden="1">
      <c r="A61" s="204">
        <v>19010100</v>
      </c>
      <c r="B61" s="204" t="s">
        <v>202</v>
      </c>
      <c r="C61" s="165">
        <f t="shared" si="0"/>
        <v>0</v>
      </c>
      <c r="D61" s="203"/>
      <c r="E61" s="203"/>
      <c r="F61" s="203"/>
    </row>
    <row r="62" spans="1:6" s="167" customFormat="1" ht="18.75" hidden="1">
      <c r="A62" s="204">
        <v>19010200</v>
      </c>
      <c r="B62" s="204" t="s">
        <v>203</v>
      </c>
      <c r="C62" s="165">
        <f t="shared" si="0"/>
        <v>0</v>
      </c>
      <c r="D62" s="203"/>
      <c r="E62" s="203"/>
      <c r="F62" s="203"/>
    </row>
    <row r="63" spans="1:6" s="167" customFormat="1" ht="37.5" hidden="1">
      <c r="A63" s="204">
        <v>19010300</v>
      </c>
      <c r="B63" s="204" t="s">
        <v>204</v>
      </c>
      <c r="C63" s="165">
        <f t="shared" si="0"/>
        <v>0</v>
      </c>
      <c r="D63" s="203"/>
      <c r="E63" s="203"/>
      <c r="F63" s="203"/>
    </row>
    <row r="64" spans="1:6" s="167" customFormat="1" ht="23.25" customHeight="1">
      <c r="A64" s="164">
        <v>20000000</v>
      </c>
      <c r="B64" s="164" t="s">
        <v>205</v>
      </c>
      <c r="C64" s="165">
        <f t="shared" si="0"/>
        <v>325000</v>
      </c>
      <c r="D64" s="166">
        <f>D65+D75+D89+D96</f>
        <v>325000</v>
      </c>
      <c r="E64" s="166">
        <f>E65+E75+E89+E96</f>
        <v>0</v>
      </c>
      <c r="F64" s="166">
        <f>F65+F75+F89+F96</f>
        <v>0</v>
      </c>
    </row>
    <row r="65" spans="1:6" s="167" customFormat="1" ht="18.75">
      <c r="A65" s="164">
        <v>21000000</v>
      </c>
      <c r="B65" s="164" t="s">
        <v>206</v>
      </c>
      <c r="C65" s="165">
        <f t="shared" si="0"/>
        <v>90000</v>
      </c>
      <c r="D65" s="166">
        <f>D66+D68+D69+D74</f>
        <v>90000</v>
      </c>
      <c r="E65" s="166">
        <f>E66+E68+E69+E74</f>
        <v>0</v>
      </c>
      <c r="F65" s="166">
        <f>F66+F68+F69+F74</f>
        <v>0</v>
      </c>
    </row>
    <row r="66" spans="1:6" s="167" customFormat="1" ht="78" hidden="1">
      <c r="A66" s="168">
        <v>21010000</v>
      </c>
      <c r="B66" s="183" t="s">
        <v>207</v>
      </c>
      <c r="C66" s="191">
        <f t="shared" si="0"/>
        <v>0</v>
      </c>
      <c r="D66" s="170">
        <f>D67</f>
        <v>0</v>
      </c>
      <c r="E66" s="170">
        <f>E67</f>
        <v>0</v>
      </c>
      <c r="F66" s="170">
        <f>F67</f>
        <v>0</v>
      </c>
    </row>
    <row r="67" spans="1:6" s="167" customFormat="1" ht="37.5" hidden="1">
      <c r="A67" s="205">
        <v>21010300</v>
      </c>
      <c r="B67" s="186" t="s">
        <v>208</v>
      </c>
      <c r="C67" s="206">
        <f t="shared" si="0"/>
        <v>0</v>
      </c>
      <c r="D67" s="185"/>
      <c r="E67" s="185"/>
      <c r="F67" s="185"/>
    </row>
    <row r="68" spans="1:6" s="167" customFormat="1" ht="19.5" hidden="1">
      <c r="A68" s="183">
        <v>21050000</v>
      </c>
      <c r="B68" s="183" t="s">
        <v>209</v>
      </c>
      <c r="C68" s="191">
        <f t="shared" si="0"/>
        <v>0</v>
      </c>
      <c r="D68" s="170"/>
      <c r="E68" s="170"/>
      <c r="F68" s="170"/>
    </row>
    <row r="69" spans="1:6" s="167" customFormat="1" ht="19.5">
      <c r="A69" s="183">
        <v>21080000</v>
      </c>
      <c r="B69" s="183" t="s">
        <v>210</v>
      </c>
      <c r="C69" s="191">
        <f>D69+E69</f>
        <v>90000</v>
      </c>
      <c r="D69" s="170">
        <f>D70+D71+D72+D73</f>
        <v>90000</v>
      </c>
      <c r="E69" s="170">
        <f>E70+E71+E72+E73</f>
        <v>0</v>
      </c>
      <c r="F69" s="170">
        <f>F70+F71+F72+F73</f>
        <v>0</v>
      </c>
    </row>
    <row r="70" spans="1:6" s="167" customFormat="1" ht="56.25" hidden="1">
      <c r="A70" s="184" t="s">
        <v>211</v>
      </c>
      <c r="B70" s="184" t="s">
        <v>212</v>
      </c>
      <c r="C70" s="165">
        <f t="shared" si="0"/>
        <v>0</v>
      </c>
      <c r="D70" s="185"/>
      <c r="E70" s="185"/>
      <c r="F70" s="185"/>
    </row>
    <row r="71" spans="1:6" s="167" customFormat="1" ht="18.75">
      <c r="A71" s="184" t="s">
        <v>213</v>
      </c>
      <c r="B71" s="184" t="s">
        <v>214</v>
      </c>
      <c r="C71" s="165">
        <f t="shared" si="0"/>
        <v>30000</v>
      </c>
      <c r="D71" s="185">
        <v>30000</v>
      </c>
      <c r="E71" s="185"/>
      <c r="F71" s="185"/>
    </row>
    <row r="72" spans="1:6" s="167" customFormat="1" ht="37.5">
      <c r="A72" s="184">
        <v>21081500</v>
      </c>
      <c r="B72" s="184" t="s">
        <v>215</v>
      </c>
      <c r="C72" s="165">
        <f t="shared" si="0"/>
        <v>60000</v>
      </c>
      <c r="D72" s="185">
        <v>60000</v>
      </c>
      <c r="E72" s="185"/>
      <c r="F72" s="185"/>
    </row>
    <row r="73" spans="1:6" s="167" customFormat="1" ht="18.75" hidden="1">
      <c r="A73" s="184">
        <v>21081700</v>
      </c>
      <c r="B73" s="184" t="s">
        <v>216</v>
      </c>
      <c r="C73" s="165">
        <f t="shared" si="0"/>
        <v>0</v>
      </c>
      <c r="D73" s="185"/>
      <c r="E73" s="185"/>
      <c r="F73" s="185"/>
    </row>
    <row r="74" spans="1:6" s="167" customFormat="1" ht="39" hidden="1">
      <c r="A74" s="168">
        <v>21110000</v>
      </c>
      <c r="B74" s="168" t="s">
        <v>217</v>
      </c>
      <c r="C74" s="191">
        <f t="shared" si="0"/>
        <v>0</v>
      </c>
      <c r="D74" s="170"/>
      <c r="E74" s="170"/>
      <c r="F74" s="170"/>
    </row>
    <row r="75" spans="1:6" s="167" customFormat="1" ht="37.5">
      <c r="A75" s="164">
        <v>22000000</v>
      </c>
      <c r="B75" s="164" t="s">
        <v>31</v>
      </c>
      <c r="C75" s="165">
        <f t="shared" si="0"/>
        <v>235000</v>
      </c>
      <c r="D75" s="166">
        <f>D76+D82+D84+D88</f>
        <v>235000</v>
      </c>
      <c r="E75" s="166">
        <f>E76+E82+E84+E88</f>
        <v>0</v>
      </c>
      <c r="F75" s="166">
        <f>F76+F82+F84+F88</f>
        <v>0</v>
      </c>
    </row>
    <row r="76" spans="1:6" s="167" customFormat="1" ht="19.5">
      <c r="A76" s="169">
        <v>22010000</v>
      </c>
      <c r="B76" s="168" t="s">
        <v>218</v>
      </c>
      <c r="C76" s="165">
        <f t="shared" si="0"/>
        <v>235000</v>
      </c>
      <c r="D76" s="170">
        <f>D77+D78+D79+D80+D81</f>
        <v>235000</v>
      </c>
      <c r="E76" s="170">
        <f>E77+E78+E79+E80+E81</f>
        <v>0</v>
      </c>
      <c r="F76" s="170">
        <f>F77+F78+F79+F80+F81</f>
        <v>0</v>
      </c>
    </row>
    <row r="77" spans="1:6" s="167" customFormat="1" ht="56.25" hidden="1">
      <c r="A77" s="184" t="s">
        <v>219</v>
      </c>
      <c r="B77" s="184" t="s">
        <v>220</v>
      </c>
      <c r="C77" s="165">
        <f t="shared" si="0"/>
        <v>0</v>
      </c>
      <c r="D77" s="185"/>
      <c r="E77" s="185"/>
      <c r="F77" s="185"/>
    </row>
    <row r="78" spans="1:6" s="167" customFormat="1" ht="37.5">
      <c r="A78" s="184">
        <v>22010300</v>
      </c>
      <c r="B78" s="184" t="s">
        <v>221</v>
      </c>
      <c r="C78" s="165">
        <f t="shared" si="0"/>
        <v>20000</v>
      </c>
      <c r="D78" s="185">
        <v>20000</v>
      </c>
      <c r="E78" s="185"/>
      <c r="F78" s="185"/>
    </row>
    <row r="79" spans="1:6" s="167" customFormat="1" ht="18.75">
      <c r="A79" s="184">
        <v>22012500</v>
      </c>
      <c r="B79" s="184" t="s">
        <v>222</v>
      </c>
      <c r="C79" s="165">
        <f t="shared" si="0"/>
        <v>175000</v>
      </c>
      <c r="D79" s="185">
        <v>175000</v>
      </c>
      <c r="E79" s="185"/>
      <c r="F79" s="185"/>
    </row>
    <row r="80" spans="1:6" s="167" customFormat="1" ht="37.5">
      <c r="A80" s="184">
        <v>22012600</v>
      </c>
      <c r="B80" s="184" t="s">
        <v>223</v>
      </c>
      <c r="C80" s="165">
        <f t="shared" si="0"/>
        <v>40000</v>
      </c>
      <c r="D80" s="185">
        <v>40000</v>
      </c>
      <c r="E80" s="185"/>
      <c r="F80" s="185"/>
    </row>
    <row r="81" spans="1:6" s="167" customFormat="1" ht="75" hidden="1">
      <c r="A81" s="184">
        <v>22012900</v>
      </c>
      <c r="B81" s="184" t="s">
        <v>224</v>
      </c>
      <c r="C81" s="165">
        <f t="shared" si="0"/>
        <v>0</v>
      </c>
      <c r="D81" s="185"/>
      <c r="E81" s="185"/>
      <c r="F81" s="185"/>
    </row>
    <row r="82" spans="1:6" s="167" customFormat="1" ht="39" hidden="1">
      <c r="A82" s="168">
        <v>22080000</v>
      </c>
      <c r="B82" s="207" t="s">
        <v>32</v>
      </c>
      <c r="C82" s="191">
        <f t="shared" si="0"/>
        <v>0</v>
      </c>
      <c r="D82" s="170">
        <f>D83</f>
        <v>0</v>
      </c>
      <c r="E82" s="170">
        <f>E83</f>
        <v>0</v>
      </c>
      <c r="F82" s="170">
        <f>F83</f>
        <v>0</v>
      </c>
    </row>
    <row r="83" spans="1:6" s="167" customFormat="1" ht="37.5" hidden="1">
      <c r="A83" s="205">
        <v>22080400</v>
      </c>
      <c r="B83" s="184" t="s">
        <v>33</v>
      </c>
      <c r="C83" s="206">
        <f t="shared" si="0"/>
        <v>0</v>
      </c>
      <c r="D83" s="185"/>
      <c r="E83" s="185"/>
      <c r="F83" s="185"/>
    </row>
    <row r="84" spans="1:6" s="167" customFormat="1" ht="19.5" hidden="1">
      <c r="A84" s="183" t="s">
        <v>225</v>
      </c>
      <c r="B84" s="183" t="s">
        <v>226</v>
      </c>
      <c r="C84" s="191">
        <f t="shared" si="0"/>
        <v>0</v>
      </c>
      <c r="D84" s="170">
        <f>D85+D86+D87</f>
        <v>0</v>
      </c>
      <c r="E84" s="170">
        <f>E85+E86+E87</f>
        <v>0</v>
      </c>
      <c r="F84" s="170">
        <f>F85+F86+F87</f>
        <v>0</v>
      </c>
    </row>
    <row r="85" spans="1:6" s="167" customFormat="1" ht="37.5" hidden="1">
      <c r="A85" s="184" t="s">
        <v>227</v>
      </c>
      <c r="B85" s="184" t="s">
        <v>228</v>
      </c>
      <c r="C85" s="165">
        <f t="shared" si="0"/>
        <v>0</v>
      </c>
      <c r="D85" s="185"/>
      <c r="E85" s="185"/>
      <c r="F85" s="185"/>
    </row>
    <row r="86" spans="1:6" s="167" customFormat="1" ht="18.75" hidden="1">
      <c r="A86" s="184" t="s">
        <v>229</v>
      </c>
      <c r="B86" s="184" t="s">
        <v>230</v>
      </c>
      <c r="C86" s="165">
        <f t="shared" si="0"/>
        <v>0</v>
      </c>
      <c r="D86" s="185"/>
      <c r="E86" s="185"/>
      <c r="F86" s="185"/>
    </row>
    <row r="87" spans="1:6" s="167" customFormat="1" ht="37.5" hidden="1">
      <c r="A87" s="184" t="s">
        <v>231</v>
      </c>
      <c r="B87" s="184" t="s">
        <v>232</v>
      </c>
      <c r="C87" s="165">
        <f t="shared" si="0"/>
        <v>0</v>
      </c>
      <c r="D87" s="185"/>
      <c r="E87" s="185"/>
      <c r="F87" s="185"/>
    </row>
    <row r="88" spans="1:6" s="167" customFormat="1" ht="78" hidden="1">
      <c r="A88" s="183">
        <v>22130000</v>
      </c>
      <c r="B88" s="183" t="s">
        <v>233</v>
      </c>
      <c r="C88" s="191">
        <f t="shared" si="0"/>
        <v>0</v>
      </c>
      <c r="D88" s="170"/>
      <c r="E88" s="170"/>
      <c r="F88" s="170"/>
    </row>
    <row r="89" spans="1:6" s="167" customFormat="1" ht="18.75" hidden="1">
      <c r="A89" s="164">
        <v>24000000</v>
      </c>
      <c r="B89" s="164" t="s">
        <v>234</v>
      </c>
      <c r="C89" s="165">
        <f t="shared" ref="C89:C114" si="1">D89+E89</f>
        <v>0</v>
      </c>
      <c r="D89" s="166">
        <f>D90+D94</f>
        <v>0</v>
      </c>
      <c r="E89" s="166">
        <f>E90+E94</f>
        <v>0</v>
      </c>
      <c r="F89" s="166">
        <f>F90+F94</f>
        <v>0</v>
      </c>
    </row>
    <row r="90" spans="1:6" s="167" customFormat="1" ht="19.5" hidden="1">
      <c r="A90" s="168">
        <v>24060000</v>
      </c>
      <c r="B90" s="168" t="s">
        <v>235</v>
      </c>
      <c r="C90" s="191">
        <f t="shared" si="1"/>
        <v>0</v>
      </c>
      <c r="D90" s="170">
        <f>D91+D92+D93</f>
        <v>0</v>
      </c>
      <c r="E90" s="170">
        <f>E91+E92+E93</f>
        <v>0</v>
      </c>
      <c r="F90" s="170">
        <f>F91+F92+F93</f>
        <v>0</v>
      </c>
    </row>
    <row r="91" spans="1:6" s="167" customFormat="1" ht="18.75" hidden="1">
      <c r="A91" s="205">
        <v>24060300</v>
      </c>
      <c r="B91" s="205" t="s">
        <v>235</v>
      </c>
      <c r="C91" s="165">
        <f t="shared" si="1"/>
        <v>0</v>
      </c>
      <c r="D91" s="185"/>
      <c r="E91" s="185"/>
      <c r="F91" s="185"/>
    </row>
    <row r="92" spans="1:6" s="167" customFormat="1" ht="37.5" hidden="1">
      <c r="A92" s="205">
        <v>24062100</v>
      </c>
      <c r="B92" s="204" t="s">
        <v>236</v>
      </c>
      <c r="C92" s="165">
        <f t="shared" si="1"/>
        <v>0</v>
      </c>
      <c r="D92" s="185"/>
      <c r="E92" s="185"/>
      <c r="F92" s="185"/>
    </row>
    <row r="93" spans="1:6" s="167" customFormat="1" ht="112.5" hidden="1">
      <c r="A93" s="205">
        <v>24062200</v>
      </c>
      <c r="B93" s="204" t="s">
        <v>237</v>
      </c>
      <c r="C93" s="165">
        <f t="shared" si="1"/>
        <v>0</v>
      </c>
      <c r="D93" s="185"/>
      <c r="E93" s="185"/>
      <c r="F93" s="185"/>
    </row>
    <row r="94" spans="1:6" s="178" customFormat="1" ht="19.5" hidden="1">
      <c r="A94" s="168">
        <v>24160000</v>
      </c>
      <c r="B94" s="168" t="s">
        <v>238</v>
      </c>
      <c r="C94" s="191">
        <f>D94+E94</f>
        <v>0</v>
      </c>
      <c r="D94" s="170">
        <f>D95</f>
        <v>0</v>
      </c>
      <c r="E94" s="170">
        <f>E95</f>
        <v>0</v>
      </c>
      <c r="F94" s="170">
        <f>F95</f>
        <v>0</v>
      </c>
    </row>
    <row r="95" spans="1:6" s="167" customFormat="1" ht="37.5" hidden="1">
      <c r="A95" s="208" t="s">
        <v>239</v>
      </c>
      <c r="B95" s="208" t="s">
        <v>240</v>
      </c>
      <c r="C95" s="165">
        <f>D95+E95</f>
        <v>0</v>
      </c>
      <c r="D95" s="185"/>
      <c r="E95" s="185"/>
      <c r="F95" s="185"/>
    </row>
    <row r="96" spans="1:6" s="167" customFormat="1" ht="18.75" hidden="1">
      <c r="A96" s="182" t="s">
        <v>241</v>
      </c>
      <c r="B96" s="182" t="s">
        <v>242</v>
      </c>
      <c r="C96" s="165">
        <f t="shared" si="1"/>
        <v>0</v>
      </c>
      <c r="D96" s="166">
        <f>D97+D102</f>
        <v>0</v>
      </c>
      <c r="E96" s="166">
        <f>E97+E102</f>
        <v>0</v>
      </c>
      <c r="F96" s="166">
        <f>F97+F102</f>
        <v>0</v>
      </c>
    </row>
    <row r="97" spans="1:6" ht="39" hidden="1">
      <c r="A97" s="168">
        <v>25010000</v>
      </c>
      <c r="B97" s="168" t="s">
        <v>243</v>
      </c>
      <c r="C97" s="191">
        <f t="shared" si="1"/>
        <v>0</v>
      </c>
      <c r="D97" s="189">
        <f>D98+D99+D100+D101</f>
        <v>0</v>
      </c>
      <c r="E97" s="189">
        <f>E98+E99+E100+E101</f>
        <v>0</v>
      </c>
      <c r="F97" s="189">
        <f>F98+F99+F100+F101</f>
        <v>0</v>
      </c>
    </row>
    <row r="98" spans="1:6" ht="37.5" hidden="1">
      <c r="A98" s="205">
        <v>25010100</v>
      </c>
      <c r="B98" s="208" t="s">
        <v>244</v>
      </c>
      <c r="C98" s="165">
        <f t="shared" si="1"/>
        <v>0</v>
      </c>
      <c r="D98" s="209"/>
      <c r="E98" s="188"/>
      <c r="F98" s="188"/>
    </row>
    <row r="99" spans="1:6" ht="18.75" hidden="1">
      <c r="A99" s="205">
        <v>25010200</v>
      </c>
      <c r="B99" s="208" t="s">
        <v>245</v>
      </c>
      <c r="C99" s="165">
        <f t="shared" si="1"/>
        <v>0</v>
      </c>
      <c r="D99" s="209"/>
      <c r="E99" s="188"/>
      <c r="F99" s="188"/>
    </row>
    <row r="100" spans="1:6" ht="37.5" hidden="1">
      <c r="A100" s="205">
        <v>25010300</v>
      </c>
      <c r="B100" s="208" t="s">
        <v>246</v>
      </c>
      <c r="C100" s="165">
        <f t="shared" si="1"/>
        <v>0</v>
      </c>
      <c r="D100" s="209"/>
      <c r="E100" s="188"/>
      <c r="F100" s="188"/>
    </row>
    <row r="101" spans="1:6" ht="37.5" hidden="1">
      <c r="A101" s="205">
        <v>25010400</v>
      </c>
      <c r="B101" s="208" t="s">
        <v>247</v>
      </c>
      <c r="C101" s="165">
        <f t="shared" si="1"/>
        <v>0</v>
      </c>
      <c r="D101" s="209"/>
      <c r="E101" s="188"/>
      <c r="F101" s="188"/>
    </row>
    <row r="102" spans="1:6" ht="19.5" hidden="1">
      <c r="A102" s="175">
        <v>25020000</v>
      </c>
      <c r="B102" s="175" t="s">
        <v>248</v>
      </c>
      <c r="C102" s="176">
        <f>D102+E102</f>
        <v>0</v>
      </c>
      <c r="D102" s="210">
        <f>D103+D104</f>
        <v>0</v>
      </c>
      <c r="E102" s="210">
        <f>E103+E104</f>
        <v>0</v>
      </c>
      <c r="F102" s="210">
        <f>F103+F104</f>
        <v>0</v>
      </c>
    </row>
    <row r="103" spans="1:6" ht="18.75" hidden="1">
      <c r="A103" s="192">
        <v>25020100</v>
      </c>
      <c r="B103" s="192" t="s">
        <v>249</v>
      </c>
      <c r="C103" s="181">
        <f>D103+E103</f>
        <v>0</v>
      </c>
      <c r="D103" s="211"/>
      <c r="E103" s="212"/>
      <c r="F103" s="212"/>
    </row>
    <row r="104" spans="1:6" ht="93.75" hidden="1">
      <c r="A104" s="213">
        <v>25020200</v>
      </c>
      <c r="B104" s="214" t="s">
        <v>250</v>
      </c>
      <c r="C104" s="172">
        <f>D104+E104</f>
        <v>0</v>
      </c>
      <c r="D104" s="211"/>
      <c r="E104" s="195"/>
      <c r="F104" s="195"/>
    </row>
    <row r="105" spans="1:6" s="167" customFormat="1" ht="18.75" hidden="1">
      <c r="A105" s="182" t="s">
        <v>251</v>
      </c>
      <c r="B105" s="182" t="s">
        <v>252</v>
      </c>
      <c r="C105" s="165">
        <f t="shared" si="1"/>
        <v>0</v>
      </c>
      <c r="D105" s="166">
        <f>D106+D110</f>
        <v>0</v>
      </c>
      <c r="E105" s="166">
        <f>E106+E110</f>
        <v>0</v>
      </c>
      <c r="F105" s="166">
        <f>F109+F111</f>
        <v>0</v>
      </c>
    </row>
    <row r="106" spans="1:6" s="167" customFormat="1" ht="18.75" hidden="1">
      <c r="A106" s="182" t="s">
        <v>253</v>
      </c>
      <c r="B106" s="182" t="s">
        <v>254</v>
      </c>
      <c r="C106" s="165">
        <f t="shared" si="1"/>
        <v>0</v>
      </c>
      <c r="D106" s="166">
        <f>D107+D109</f>
        <v>0</v>
      </c>
      <c r="E106" s="166">
        <f>E107+E109</f>
        <v>0</v>
      </c>
      <c r="F106" s="166">
        <f>F107+F109</f>
        <v>0</v>
      </c>
    </row>
    <row r="107" spans="1:6" s="167" customFormat="1" ht="58.5" hidden="1">
      <c r="A107" s="183">
        <v>31010000</v>
      </c>
      <c r="B107" s="183" t="s">
        <v>255</v>
      </c>
      <c r="C107" s="191">
        <f>D107+E107</f>
        <v>0</v>
      </c>
      <c r="D107" s="170">
        <f>D108</f>
        <v>0</v>
      </c>
      <c r="E107" s="170">
        <f>E108</f>
        <v>0</v>
      </c>
      <c r="F107" s="170">
        <f>F108</f>
        <v>0</v>
      </c>
    </row>
    <row r="108" spans="1:6" s="167" customFormat="1" ht="56.25" hidden="1">
      <c r="A108" s="184" t="s">
        <v>256</v>
      </c>
      <c r="B108" s="184" t="s">
        <v>257</v>
      </c>
      <c r="C108" s="206">
        <f t="shared" si="1"/>
        <v>0</v>
      </c>
      <c r="D108" s="185"/>
      <c r="E108" s="185"/>
      <c r="F108" s="185"/>
    </row>
    <row r="109" spans="1:6" s="178" customFormat="1" ht="39" hidden="1">
      <c r="A109" s="183" t="s">
        <v>258</v>
      </c>
      <c r="B109" s="183" t="s">
        <v>259</v>
      </c>
      <c r="C109" s="191">
        <f t="shared" si="1"/>
        <v>0</v>
      </c>
      <c r="D109" s="170"/>
      <c r="E109" s="170"/>
      <c r="F109" s="170"/>
    </row>
    <row r="110" spans="1:6" s="167" customFormat="1" ht="18.75" hidden="1">
      <c r="A110" s="182" t="s">
        <v>260</v>
      </c>
      <c r="B110" s="182" t="s">
        <v>261</v>
      </c>
      <c r="C110" s="165">
        <f t="shared" si="1"/>
        <v>0</v>
      </c>
      <c r="D110" s="166">
        <f t="shared" ref="D110:F111" si="2">D111</f>
        <v>0</v>
      </c>
      <c r="E110" s="166">
        <f t="shared" si="2"/>
        <v>0</v>
      </c>
      <c r="F110" s="166">
        <f t="shared" si="2"/>
        <v>0</v>
      </c>
    </row>
    <row r="111" spans="1:6" s="167" customFormat="1" ht="19.5" hidden="1">
      <c r="A111" s="183">
        <v>33010000</v>
      </c>
      <c r="B111" s="183" t="s">
        <v>262</v>
      </c>
      <c r="C111" s="191">
        <f>D111+E111</f>
        <v>0</v>
      </c>
      <c r="D111" s="170">
        <f>D112+D113</f>
        <v>0</v>
      </c>
      <c r="E111" s="170">
        <f>E112+E113</f>
        <v>0</v>
      </c>
      <c r="F111" s="170">
        <f t="shared" si="2"/>
        <v>0</v>
      </c>
    </row>
    <row r="112" spans="1:6" s="167" customFormat="1" ht="56.25" hidden="1">
      <c r="A112" s="184">
        <v>33010100</v>
      </c>
      <c r="B112" s="184" t="s">
        <v>263</v>
      </c>
      <c r="C112" s="206">
        <f t="shared" si="1"/>
        <v>0</v>
      </c>
      <c r="D112" s="185"/>
      <c r="E112" s="185"/>
      <c r="F112" s="185"/>
    </row>
    <row r="113" spans="1:6" s="167" customFormat="1" ht="37.5" hidden="1">
      <c r="A113" s="184">
        <v>33010400</v>
      </c>
      <c r="B113" s="184" t="s">
        <v>264</v>
      </c>
      <c r="C113" s="206">
        <f>D113+E113</f>
        <v>0</v>
      </c>
      <c r="D113" s="185"/>
      <c r="E113" s="185"/>
      <c r="F113" s="185"/>
    </row>
    <row r="114" spans="1:6" s="167" customFormat="1" ht="18.75">
      <c r="A114" s="182"/>
      <c r="B114" s="215" t="s">
        <v>17</v>
      </c>
      <c r="C114" s="165">
        <f t="shared" si="1"/>
        <v>1466000</v>
      </c>
      <c r="D114" s="166">
        <f>D10+D64+D105+D128</f>
        <v>1466000</v>
      </c>
      <c r="E114" s="166">
        <f>E10+E64+E105+E128</f>
        <v>0</v>
      </c>
      <c r="F114" s="166">
        <f>F10+F64+F105+F128</f>
        <v>0</v>
      </c>
    </row>
    <row r="115" spans="1:6" ht="18.75">
      <c r="A115" s="215">
        <v>40000000</v>
      </c>
      <c r="B115" s="182" t="s">
        <v>287</v>
      </c>
      <c r="C115" s="165">
        <f>C116</f>
        <v>1101000</v>
      </c>
      <c r="D115" s="166">
        <f>D116</f>
        <v>1101000</v>
      </c>
      <c r="E115" s="166">
        <f>E116</f>
        <v>0</v>
      </c>
      <c r="F115" s="166">
        <f>F116</f>
        <v>0</v>
      </c>
    </row>
    <row r="116" spans="1:6" ht="18.75">
      <c r="A116" s="215">
        <v>41000000</v>
      </c>
      <c r="B116" s="215" t="s">
        <v>15</v>
      </c>
      <c r="C116" s="165">
        <f>C117+C119+C121+C123</f>
        <v>1101000</v>
      </c>
      <c r="D116" s="166">
        <f>D117+D119+D121+D123</f>
        <v>1101000</v>
      </c>
      <c r="E116" s="166">
        <f>E117+E119+E121+E123</f>
        <v>0</v>
      </c>
      <c r="F116" s="166">
        <f>F117+F119+F121+F123</f>
        <v>0</v>
      </c>
    </row>
    <row r="117" spans="1:6" s="167" customFormat="1" ht="19.5">
      <c r="A117" s="169">
        <v>41020000</v>
      </c>
      <c r="B117" s="169" t="s">
        <v>265</v>
      </c>
      <c r="C117" s="191">
        <f>C118</f>
        <v>0</v>
      </c>
      <c r="D117" s="170">
        <f>D118</f>
        <v>0</v>
      </c>
      <c r="E117" s="170">
        <f>E118</f>
        <v>0</v>
      </c>
      <c r="F117" s="170">
        <f>F118</f>
        <v>0</v>
      </c>
    </row>
    <row r="118" spans="1:6" s="167" customFormat="1" ht="18.75">
      <c r="A118" s="184">
        <v>41020100</v>
      </c>
      <c r="B118" s="184" t="s">
        <v>266</v>
      </c>
      <c r="C118" s="206">
        <f>D118+E118</f>
        <v>0</v>
      </c>
      <c r="D118" s="185"/>
      <c r="E118" s="166"/>
      <c r="F118" s="166"/>
    </row>
    <row r="119" spans="1:6" s="167" customFormat="1" ht="19.5">
      <c r="A119" s="183" t="s">
        <v>267</v>
      </c>
      <c r="B119" s="183" t="s">
        <v>268</v>
      </c>
      <c r="C119" s="191">
        <f>C120</f>
        <v>1101000</v>
      </c>
      <c r="D119" s="170">
        <f>D120</f>
        <v>1101000</v>
      </c>
      <c r="E119" s="170">
        <f>E120</f>
        <v>0</v>
      </c>
      <c r="F119" s="170">
        <f>F120</f>
        <v>0</v>
      </c>
    </row>
    <row r="120" spans="1:6" s="167" customFormat="1" ht="37.5">
      <c r="A120" s="184">
        <v>41032700</v>
      </c>
      <c r="B120" s="184" t="s">
        <v>290</v>
      </c>
      <c r="C120" s="206">
        <f>D120+E120</f>
        <v>1101000</v>
      </c>
      <c r="D120" s="185">
        <v>1101000</v>
      </c>
      <c r="E120" s="166"/>
      <c r="F120" s="166"/>
    </row>
    <row r="121" spans="1:6" ht="19.5" hidden="1">
      <c r="A121" s="183">
        <v>41040000</v>
      </c>
      <c r="B121" s="183" t="s">
        <v>269</v>
      </c>
      <c r="C121" s="191">
        <f>C122</f>
        <v>0</v>
      </c>
      <c r="D121" s="170">
        <f>D122</f>
        <v>0</v>
      </c>
      <c r="E121" s="170">
        <f>E122</f>
        <v>0</v>
      </c>
      <c r="F121" s="170">
        <f>F122</f>
        <v>0</v>
      </c>
    </row>
    <row r="122" spans="1:6" ht="56.25" hidden="1">
      <c r="A122" s="184">
        <v>41040200</v>
      </c>
      <c r="B122" s="184" t="s">
        <v>270</v>
      </c>
      <c r="C122" s="206">
        <f>D122+E122</f>
        <v>0</v>
      </c>
      <c r="D122" s="203"/>
      <c r="E122" s="203"/>
      <c r="F122" s="203"/>
    </row>
    <row r="123" spans="1:6" ht="17.25" hidden="1" customHeight="1">
      <c r="A123" s="216" t="s">
        <v>271</v>
      </c>
      <c r="B123" s="217" t="s">
        <v>272</v>
      </c>
      <c r="C123" s="191">
        <f>SUM(C125:C127)</f>
        <v>0</v>
      </c>
      <c r="D123" s="170">
        <f>SUM(D125:D127)</f>
        <v>0</v>
      </c>
      <c r="E123" s="170">
        <f>SUM(E125:E127)</f>
        <v>0</v>
      </c>
      <c r="F123" s="170">
        <f>SUM(F125:F127)</f>
        <v>0</v>
      </c>
    </row>
    <row r="124" spans="1:6" ht="19.5" hidden="1">
      <c r="A124" s="216"/>
      <c r="B124" s="217"/>
      <c r="C124" s="191"/>
      <c r="D124" s="170"/>
      <c r="E124" s="170"/>
      <c r="F124" s="170"/>
    </row>
    <row r="125" spans="1:6" ht="37.5" hidden="1">
      <c r="A125" s="184">
        <v>41051000</v>
      </c>
      <c r="B125" s="184" t="s">
        <v>273</v>
      </c>
      <c r="C125" s="206">
        <f t="shared" ref="C125:C130" si="3">D125+E125</f>
        <v>0</v>
      </c>
      <c r="D125" s="203"/>
      <c r="E125" s="203"/>
      <c r="F125" s="203"/>
    </row>
    <row r="126" spans="1:6" ht="37.5" hidden="1">
      <c r="A126" s="184">
        <v>41051200</v>
      </c>
      <c r="B126" s="184" t="s">
        <v>274</v>
      </c>
      <c r="C126" s="206">
        <f t="shared" si="3"/>
        <v>0</v>
      </c>
      <c r="D126" s="203"/>
      <c r="E126" s="203"/>
      <c r="F126" s="203"/>
    </row>
    <row r="127" spans="1:6" ht="37.5" hidden="1">
      <c r="A127" s="184">
        <v>41055000</v>
      </c>
      <c r="B127" s="184" t="s">
        <v>106</v>
      </c>
      <c r="C127" s="206">
        <f t="shared" si="3"/>
        <v>0</v>
      </c>
      <c r="D127" s="203"/>
      <c r="E127" s="203"/>
      <c r="F127" s="203"/>
    </row>
    <row r="128" spans="1:6" ht="18.75" hidden="1">
      <c r="A128" s="182" t="s">
        <v>275</v>
      </c>
      <c r="B128" s="182" t="s">
        <v>276</v>
      </c>
      <c r="C128" s="165">
        <f t="shared" si="3"/>
        <v>0</v>
      </c>
      <c r="D128" s="218">
        <f>D129</f>
        <v>0</v>
      </c>
      <c r="E128" s="218">
        <f>E129</f>
        <v>0</v>
      </c>
      <c r="F128" s="218"/>
    </row>
    <row r="129" spans="1:6" ht="39" hidden="1">
      <c r="A129" s="183" t="s">
        <v>277</v>
      </c>
      <c r="B129" s="183" t="s">
        <v>278</v>
      </c>
      <c r="C129" s="191">
        <f t="shared" si="3"/>
        <v>0</v>
      </c>
      <c r="D129" s="219"/>
      <c r="E129" s="219"/>
      <c r="F129" s="219"/>
    </row>
    <row r="130" spans="1:6" ht="19.5" customHeight="1">
      <c r="A130" s="220"/>
      <c r="B130" s="215" t="s">
        <v>279</v>
      </c>
      <c r="C130" s="165">
        <f t="shared" si="3"/>
        <v>2567000</v>
      </c>
      <c r="D130" s="166">
        <f>D114+D115</f>
        <v>2567000</v>
      </c>
      <c r="E130" s="166">
        <f>E114+E115</f>
        <v>0</v>
      </c>
      <c r="F130" s="166">
        <f>F114+F115</f>
        <v>0</v>
      </c>
    </row>
    <row r="131" spans="1:6" s="224" customFormat="1" ht="18.75">
      <c r="A131" s="221"/>
      <c r="B131" s="222"/>
      <c r="C131" s="222"/>
      <c r="D131" s="223"/>
      <c r="E131" s="223"/>
      <c r="F131" s="223"/>
    </row>
    <row r="132" spans="1:6" ht="18.75">
      <c r="A132" s="225" t="s">
        <v>280</v>
      </c>
      <c r="B132" s="226" t="s">
        <v>281</v>
      </c>
      <c r="C132" s="227" t="s">
        <v>282</v>
      </c>
      <c r="D132" s="226"/>
      <c r="E132" s="226"/>
      <c r="F132" s="228"/>
    </row>
    <row r="133" spans="1:6" s="229" customFormat="1" ht="18.75">
      <c r="A133" s="225"/>
      <c r="B133" s="226"/>
      <c r="D133" s="226"/>
      <c r="E133" s="226"/>
      <c r="F133" s="230"/>
    </row>
    <row r="134" spans="1:6" s="224" customFormat="1" ht="18.75">
      <c r="A134" s="231"/>
      <c r="B134" s="232"/>
      <c r="C134" s="233"/>
      <c r="D134" s="234"/>
      <c r="E134" s="230"/>
      <c r="F134" s="230"/>
    </row>
    <row r="135" spans="1:6" s="224" customFormat="1" ht="19.5">
      <c r="A135" s="249"/>
      <c r="B135" s="250"/>
      <c r="C135" s="229"/>
      <c r="D135" s="230"/>
      <c r="E135" s="230"/>
      <c r="F135" s="230"/>
    </row>
    <row r="136" spans="1:6" s="224" customFormat="1" ht="18.75">
      <c r="A136" s="231"/>
      <c r="B136" s="229"/>
      <c r="C136" s="229"/>
      <c r="D136" s="230"/>
      <c r="E136" s="230"/>
      <c r="F136" s="230"/>
    </row>
    <row r="137" spans="1:6" s="224" customFormat="1" ht="18.75">
      <c r="A137" s="231"/>
      <c r="B137" s="226"/>
      <c r="C137" s="226"/>
      <c r="D137" s="230"/>
      <c r="E137" s="230"/>
      <c r="F137" s="230"/>
    </row>
    <row r="138" spans="1:6" s="224" customFormat="1" ht="18.75">
      <c r="A138" s="231"/>
      <c r="B138" s="229"/>
      <c r="C138" s="229"/>
      <c r="D138" s="230"/>
      <c r="E138" s="230"/>
      <c r="F138" s="230"/>
    </row>
    <row r="139" spans="1:6" s="224" customFormat="1" ht="18.75">
      <c r="A139" s="231"/>
      <c r="B139" s="229"/>
      <c r="C139" s="229"/>
      <c r="D139" s="230"/>
      <c r="E139" s="230"/>
      <c r="F139" s="230"/>
    </row>
    <row r="140" spans="1:6" s="224" customFormat="1" ht="18.75">
      <c r="A140" s="231"/>
      <c r="B140" s="229"/>
      <c r="C140" s="229"/>
      <c r="D140" s="230"/>
      <c r="E140" s="230"/>
      <c r="F140" s="230"/>
    </row>
    <row r="141" spans="1:6" s="224" customFormat="1" ht="18.75">
      <c r="A141" s="231"/>
      <c r="B141" s="229"/>
      <c r="C141" s="229"/>
      <c r="D141" s="230"/>
      <c r="E141" s="230"/>
      <c r="F141" s="230"/>
    </row>
    <row r="142" spans="1:6" s="224" customFormat="1" ht="18.75">
      <c r="A142" s="231"/>
      <c r="B142" s="229"/>
      <c r="C142" s="229"/>
      <c r="D142" s="230"/>
      <c r="E142" s="230"/>
      <c r="F142" s="230"/>
    </row>
    <row r="143" spans="1:6" s="224" customFormat="1" ht="18.75">
      <c r="A143" s="231"/>
      <c r="B143" s="229"/>
      <c r="C143" s="229"/>
      <c r="D143" s="230"/>
      <c r="E143" s="230"/>
      <c r="F143" s="230"/>
    </row>
    <row r="144" spans="1:6" s="224" customFormat="1" ht="18.75">
      <c r="A144" s="231"/>
      <c r="B144" s="229"/>
      <c r="C144" s="229"/>
      <c r="D144" s="230"/>
      <c r="E144" s="230"/>
      <c r="F144" s="230"/>
    </row>
    <row r="145" spans="1:6" s="224" customFormat="1" ht="18.75">
      <c r="A145" s="231"/>
      <c r="B145" s="229"/>
      <c r="C145" s="229"/>
      <c r="D145" s="230"/>
      <c r="E145" s="230"/>
      <c r="F145" s="230"/>
    </row>
    <row r="146" spans="1:6" s="224" customFormat="1" ht="18.75">
      <c r="A146" s="231"/>
      <c r="B146" s="229"/>
      <c r="C146" s="229"/>
      <c r="D146" s="230"/>
      <c r="E146" s="230"/>
      <c r="F146" s="230"/>
    </row>
    <row r="147" spans="1:6" s="224" customFormat="1" ht="18.75">
      <c r="A147" s="231"/>
      <c r="B147" s="229"/>
      <c r="C147" s="229"/>
      <c r="D147" s="230"/>
      <c r="E147" s="230"/>
      <c r="F147" s="230"/>
    </row>
    <row r="148" spans="1:6" s="224" customFormat="1" ht="18.75">
      <c r="A148" s="231"/>
      <c r="B148" s="229"/>
      <c r="C148" s="229"/>
      <c r="D148" s="230"/>
      <c r="E148" s="230"/>
      <c r="F148" s="230"/>
    </row>
    <row r="149" spans="1:6" s="224" customFormat="1" ht="18.75">
      <c r="A149" s="231"/>
      <c r="B149" s="229"/>
      <c r="C149" s="229"/>
      <c r="D149" s="230"/>
      <c r="E149" s="230"/>
      <c r="F149" s="230"/>
    </row>
    <row r="150" spans="1:6" s="224" customFormat="1" ht="18.75">
      <c r="A150" s="231"/>
      <c r="B150" s="229"/>
      <c r="C150" s="229"/>
      <c r="D150" s="230"/>
      <c r="E150" s="230"/>
      <c r="F150" s="230"/>
    </row>
    <row r="151" spans="1:6" s="224" customFormat="1" ht="18.75">
      <c r="A151" s="231"/>
      <c r="B151" s="229"/>
      <c r="C151" s="229"/>
      <c r="D151" s="230"/>
      <c r="E151" s="230"/>
      <c r="F151" s="230"/>
    </row>
    <row r="152" spans="1:6" s="224" customFormat="1" ht="18.75">
      <c r="A152" s="231"/>
      <c r="B152" s="229"/>
      <c r="C152" s="229"/>
      <c r="D152" s="230"/>
      <c r="E152" s="230"/>
      <c r="F152" s="230"/>
    </row>
    <row r="153" spans="1:6" s="224" customFormat="1" ht="18.75">
      <c r="A153" s="231"/>
      <c r="B153" s="229"/>
      <c r="C153" s="229"/>
      <c r="D153" s="230"/>
      <c r="E153" s="230"/>
      <c r="F153" s="230"/>
    </row>
    <row r="154" spans="1:6" s="224" customFormat="1" ht="18.75">
      <c r="A154" s="231"/>
      <c r="B154" s="229"/>
      <c r="C154" s="229"/>
      <c r="D154" s="230"/>
      <c r="E154" s="230"/>
      <c r="F154" s="230"/>
    </row>
    <row r="155" spans="1:6" s="224" customFormat="1" ht="18.75">
      <c r="A155" s="231"/>
      <c r="B155" s="229"/>
      <c r="C155" s="229"/>
      <c r="D155" s="230"/>
      <c r="E155" s="230"/>
      <c r="F155" s="230"/>
    </row>
    <row r="156" spans="1:6" s="224" customFormat="1" ht="18.75">
      <c r="A156" s="231"/>
      <c r="B156" s="229"/>
      <c r="C156" s="229"/>
      <c r="D156" s="230"/>
      <c r="E156" s="230"/>
      <c r="F156" s="230"/>
    </row>
    <row r="157" spans="1:6" s="224" customFormat="1" ht="18.75">
      <c r="A157" s="231"/>
      <c r="B157" s="229"/>
      <c r="C157" s="229"/>
      <c r="D157" s="230"/>
      <c r="E157" s="230"/>
      <c r="F157" s="230"/>
    </row>
    <row r="158" spans="1:6" s="224" customFormat="1" ht="18.75">
      <c r="A158" s="231"/>
      <c r="B158" s="229"/>
      <c r="C158" s="229"/>
      <c r="D158" s="230"/>
      <c r="E158" s="230"/>
      <c r="F158" s="230"/>
    </row>
    <row r="159" spans="1:6" s="224" customFormat="1" ht="18.75">
      <c r="A159" s="231"/>
      <c r="B159" s="229"/>
      <c r="C159" s="229"/>
      <c r="D159" s="230"/>
      <c r="E159" s="230"/>
      <c r="F159" s="230"/>
    </row>
    <row r="160" spans="1:6" s="224" customFormat="1" ht="18.75">
      <c r="A160" s="231"/>
      <c r="B160" s="229"/>
      <c r="C160" s="229"/>
      <c r="D160" s="230"/>
      <c r="E160" s="230"/>
      <c r="F160" s="230"/>
    </row>
    <row r="161" spans="1:6" s="224" customFormat="1" ht="18.75">
      <c r="A161" s="231"/>
      <c r="B161" s="229"/>
      <c r="C161" s="229"/>
      <c r="D161" s="230"/>
      <c r="E161" s="230"/>
      <c r="F161" s="230"/>
    </row>
    <row r="162" spans="1:6" s="224" customFormat="1" ht="18.75">
      <c r="A162" s="231"/>
      <c r="B162" s="229"/>
      <c r="C162" s="229"/>
      <c r="D162" s="230"/>
      <c r="E162" s="230"/>
      <c r="F162" s="230"/>
    </row>
    <row r="163" spans="1:6" s="224" customFormat="1" ht="18.75">
      <c r="A163" s="231"/>
      <c r="B163" s="229"/>
      <c r="C163" s="229"/>
      <c r="D163" s="230"/>
      <c r="E163" s="230"/>
      <c r="F163" s="230"/>
    </row>
    <row r="164" spans="1:6" s="224" customFormat="1" ht="18.75">
      <c r="A164" s="231"/>
      <c r="B164" s="229"/>
      <c r="C164" s="229"/>
      <c r="D164" s="230"/>
      <c r="E164" s="230"/>
      <c r="F164" s="230"/>
    </row>
    <row r="165" spans="1:6" s="224" customFormat="1" ht="18.75">
      <c r="A165" s="231"/>
      <c r="B165" s="229"/>
      <c r="C165" s="229"/>
      <c r="D165" s="230"/>
      <c r="E165" s="230"/>
      <c r="F165" s="230"/>
    </row>
    <row r="166" spans="1:6" s="224" customFormat="1" ht="18.75">
      <c r="A166" s="231"/>
      <c r="B166" s="229"/>
      <c r="C166" s="229"/>
      <c r="D166" s="230"/>
      <c r="E166" s="230"/>
      <c r="F166" s="230"/>
    </row>
    <row r="167" spans="1:6" s="224" customFormat="1" ht="18.75">
      <c r="A167" s="231"/>
      <c r="B167" s="229"/>
      <c r="C167" s="229"/>
      <c r="D167" s="230"/>
      <c r="E167" s="230"/>
      <c r="F167" s="230"/>
    </row>
    <row r="168" spans="1:6" s="224" customFormat="1" ht="18.75">
      <c r="A168" s="231"/>
      <c r="B168" s="229"/>
      <c r="C168" s="229"/>
      <c r="D168" s="230"/>
      <c r="E168" s="230"/>
      <c r="F168" s="230"/>
    </row>
    <row r="169" spans="1:6" s="224" customFormat="1" ht="18.75">
      <c r="A169" s="231"/>
      <c r="B169" s="229"/>
      <c r="C169" s="229"/>
      <c r="D169" s="230"/>
      <c r="E169" s="230"/>
      <c r="F169" s="230"/>
    </row>
    <row r="170" spans="1:6" s="224" customFormat="1" ht="18.75">
      <c r="A170" s="231"/>
      <c r="B170" s="229"/>
      <c r="C170" s="229"/>
      <c r="D170" s="230"/>
      <c r="E170" s="230"/>
      <c r="F170" s="230"/>
    </row>
    <row r="171" spans="1:6" s="224" customFormat="1" ht="18.75">
      <c r="A171" s="231"/>
      <c r="B171" s="229"/>
      <c r="C171" s="229"/>
      <c r="D171" s="230"/>
      <c r="E171" s="230"/>
      <c r="F171" s="230"/>
    </row>
    <row r="172" spans="1:6" s="224" customFormat="1" ht="18.75">
      <c r="A172" s="231"/>
      <c r="B172" s="229"/>
      <c r="C172" s="229"/>
      <c r="D172" s="230"/>
      <c r="E172" s="230"/>
      <c r="F172" s="230"/>
    </row>
    <row r="173" spans="1:6" s="224" customFormat="1" ht="15.75">
      <c r="A173" s="235"/>
      <c r="B173" s="230"/>
      <c r="C173" s="230"/>
      <c r="D173" s="230"/>
      <c r="E173" s="230"/>
      <c r="F173" s="230"/>
    </row>
    <row r="174" spans="1:6" s="224" customFormat="1" ht="15.75">
      <c r="A174" s="235"/>
      <c r="B174" s="230"/>
      <c r="C174" s="230"/>
      <c r="D174" s="230"/>
      <c r="E174" s="230"/>
      <c r="F174" s="230"/>
    </row>
    <row r="175" spans="1:6" s="224" customFormat="1" ht="15.75">
      <c r="A175" s="235"/>
      <c r="B175" s="230"/>
      <c r="C175" s="230"/>
      <c r="D175" s="230"/>
      <c r="E175" s="230"/>
      <c r="F175" s="230"/>
    </row>
    <row r="176" spans="1:6" s="224" customFormat="1" ht="15.75">
      <c r="A176" s="235"/>
      <c r="B176" s="230"/>
      <c r="C176" s="230"/>
      <c r="D176" s="230"/>
      <c r="E176" s="230"/>
      <c r="F176" s="230"/>
    </row>
    <row r="177" spans="1:6" s="224" customFormat="1" ht="15.75">
      <c r="A177" s="235"/>
      <c r="B177" s="230"/>
      <c r="C177" s="230"/>
      <c r="D177" s="230"/>
      <c r="E177" s="230"/>
      <c r="F177" s="230"/>
    </row>
    <row r="178" spans="1:6" s="224" customFormat="1" ht="15.75">
      <c r="A178" s="235"/>
      <c r="B178" s="230"/>
      <c r="C178" s="230"/>
      <c r="D178" s="230"/>
      <c r="E178" s="230"/>
      <c r="F178" s="230"/>
    </row>
    <row r="179" spans="1:6" s="224" customFormat="1" ht="15.75">
      <c r="A179" s="235"/>
      <c r="B179" s="230"/>
      <c r="C179" s="230"/>
      <c r="D179" s="230"/>
      <c r="E179" s="230"/>
      <c r="F179" s="230"/>
    </row>
    <row r="180" spans="1:6" s="224" customFormat="1" ht="15.75">
      <c r="A180" s="235"/>
      <c r="B180" s="230"/>
      <c r="C180" s="230"/>
      <c r="D180" s="230"/>
      <c r="E180" s="230"/>
      <c r="F180" s="230"/>
    </row>
    <row r="181" spans="1:6" s="224" customFormat="1" ht="15.75">
      <c r="A181" s="235"/>
      <c r="B181" s="230"/>
      <c r="C181" s="230"/>
      <c r="D181" s="230"/>
      <c r="E181" s="230"/>
      <c r="F181" s="230"/>
    </row>
    <row r="182" spans="1:6" s="224" customFormat="1" ht="15.75">
      <c r="A182" s="235"/>
      <c r="B182" s="230"/>
      <c r="C182" s="230"/>
      <c r="D182" s="230"/>
      <c r="E182" s="230"/>
      <c r="F182" s="230"/>
    </row>
    <row r="183" spans="1:6" s="224" customFormat="1" ht="15.75">
      <c r="A183" s="235"/>
      <c r="B183" s="230"/>
      <c r="C183" s="230"/>
      <c r="D183" s="230"/>
      <c r="E183" s="230"/>
      <c r="F183" s="230"/>
    </row>
    <row r="184" spans="1:6" s="224" customFormat="1" ht="15.75">
      <c r="A184" s="235"/>
      <c r="B184" s="230"/>
      <c r="C184" s="230"/>
      <c r="D184" s="230"/>
      <c r="E184" s="230"/>
      <c r="F184" s="230"/>
    </row>
    <row r="185" spans="1:6" s="224" customFormat="1" ht="15.75">
      <c r="A185" s="235"/>
      <c r="B185" s="230"/>
      <c r="C185" s="230"/>
      <c r="D185" s="230"/>
      <c r="E185" s="230"/>
      <c r="F185" s="230"/>
    </row>
    <row r="186" spans="1:6" s="224" customFormat="1" ht="15.75">
      <c r="A186" s="235"/>
      <c r="B186" s="230"/>
      <c r="C186" s="230"/>
      <c r="D186" s="230"/>
      <c r="E186" s="230"/>
      <c r="F186" s="230"/>
    </row>
    <row r="187" spans="1:6" s="224" customFormat="1" ht="15.75">
      <c r="A187" s="235"/>
      <c r="B187" s="230"/>
      <c r="C187" s="230"/>
      <c r="D187" s="230"/>
      <c r="E187" s="230"/>
      <c r="F187" s="230"/>
    </row>
    <row r="188" spans="1:6" s="224" customFormat="1" ht="15.75">
      <c r="A188" s="235"/>
      <c r="B188" s="230"/>
      <c r="C188" s="230"/>
      <c r="D188" s="230"/>
      <c r="E188" s="230"/>
      <c r="F188" s="230"/>
    </row>
    <row r="189" spans="1:6" s="224" customFormat="1" ht="15.75">
      <c r="A189" s="235"/>
      <c r="B189" s="230"/>
      <c r="C189" s="230"/>
      <c r="D189" s="230"/>
      <c r="E189" s="230"/>
      <c r="F189" s="230"/>
    </row>
    <row r="190" spans="1:6" s="224" customFormat="1" ht="15.75">
      <c r="A190" s="235"/>
      <c r="B190" s="230"/>
      <c r="C190" s="230"/>
      <c r="D190" s="230"/>
      <c r="E190" s="230"/>
      <c r="F190" s="230"/>
    </row>
    <row r="191" spans="1:6" s="224" customFormat="1" ht="15.75">
      <c r="A191" s="235"/>
      <c r="B191" s="230"/>
      <c r="C191" s="230"/>
      <c r="D191" s="230"/>
      <c r="E191" s="230"/>
      <c r="F191" s="230"/>
    </row>
    <row r="192" spans="1:6" s="224" customFormat="1" ht="15.75">
      <c r="A192" s="235"/>
      <c r="B192" s="230"/>
      <c r="C192" s="230"/>
      <c r="D192" s="230"/>
      <c r="E192" s="230"/>
      <c r="F192" s="230"/>
    </row>
    <row r="193" spans="1:6" s="224" customFormat="1" ht="15.75">
      <c r="A193" s="235"/>
      <c r="B193" s="230"/>
      <c r="C193" s="230"/>
      <c r="D193" s="230"/>
      <c r="E193" s="230"/>
      <c r="F193" s="230"/>
    </row>
    <row r="194" spans="1:6" s="224" customFormat="1" ht="15.75">
      <c r="A194" s="235"/>
      <c r="B194" s="230"/>
      <c r="C194" s="230"/>
      <c r="D194" s="230"/>
      <c r="E194" s="230"/>
      <c r="F194" s="230"/>
    </row>
    <row r="195" spans="1:6" s="224" customFormat="1" ht="15.75">
      <c r="A195" s="235"/>
      <c r="B195" s="230"/>
      <c r="C195" s="230"/>
      <c r="D195" s="230"/>
      <c r="E195" s="230"/>
      <c r="F195" s="230"/>
    </row>
    <row r="196" spans="1:6" s="224" customFormat="1" ht="15.75">
      <c r="A196" s="235"/>
      <c r="B196" s="230"/>
      <c r="C196" s="230"/>
      <c r="D196" s="230"/>
      <c r="E196" s="230"/>
      <c r="F196" s="230"/>
    </row>
    <row r="197" spans="1:6" s="224" customFormat="1" ht="15.75">
      <c r="A197" s="235"/>
      <c r="B197" s="230"/>
      <c r="C197" s="230"/>
      <c r="D197" s="230"/>
      <c r="E197" s="230"/>
      <c r="F197" s="230"/>
    </row>
    <row r="198" spans="1:6" s="224" customFormat="1" ht="15.75">
      <c r="A198" s="235"/>
      <c r="B198" s="230"/>
      <c r="C198" s="230"/>
      <c r="D198" s="230"/>
      <c r="E198" s="230"/>
      <c r="F198" s="230"/>
    </row>
    <row r="199" spans="1:6" s="224" customFormat="1" ht="15.75">
      <c r="A199" s="235"/>
      <c r="B199" s="230"/>
      <c r="C199" s="230"/>
      <c r="D199" s="230"/>
      <c r="E199" s="230"/>
      <c r="F199" s="230"/>
    </row>
    <row r="200" spans="1:6" s="224" customFormat="1" ht="15.75">
      <c r="A200" s="235"/>
      <c r="B200" s="230"/>
      <c r="C200" s="230"/>
      <c r="D200" s="230"/>
      <c r="E200" s="230"/>
      <c r="F200" s="230"/>
    </row>
    <row r="201" spans="1:6" s="224" customFormat="1" ht="15.75">
      <c r="A201" s="235"/>
      <c r="B201" s="230"/>
      <c r="C201" s="230"/>
      <c r="D201" s="230"/>
      <c r="E201" s="230"/>
      <c r="F201" s="230"/>
    </row>
    <row r="202" spans="1:6" s="224" customFormat="1" ht="15.75">
      <c r="A202" s="235"/>
      <c r="B202" s="230"/>
      <c r="C202" s="230"/>
      <c r="D202" s="230"/>
      <c r="E202" s="230"/>
      <c r="F202" s="230"/>
    </row>
    <row r="203" spans="1:6" s="224" customFormat="1" ht="15.75">
      <c r="A203" s="235"/>
      <c r="B203" s="230"/>
      <c r="C203" s="230"/>
      <c r="D203" s="230"/>
      <c r="E203" s="230"/>
      <c r="F203" s="230"/>
    </row>
    <row r="204" spans="1:6" s="224" customFormat="1" ht="15.75">
      <c r="A204" s="235"/>
      <c r="B204" s="230"/>
      <c r="C204" s="230"/>
      <c r="D204" s="230"/>
      <c r="E204" s="230"/>
      <c r="F204" s="230"/>
    </row>
    <row r="205" spans="1:6" s="224" customFormat="1" ht="15.75">
      <c r="A205" s="235"/>
      <c r="B205" s="230"/>
      <c r="C205" s="230"/>
      <c r="D205" s="230"/>
      <c r="E205" s="230"/>
      <c r="F205" s="230"/>
    </row>
    <row r="206" spans="1:6" s="224" customFormat="1" ht="15.75">
      <c r="A206" s="235"/>
      <c r="B206" s="230"/>
      <c r="C206" s="230"/>
      <c r="D206" s="230"/>
      <c r="E206" s="230"/>
      <c r="F206" s="230"/>
    </row>
    <row r="207" spans="1:6" s="224" customFormat="1" ht="15.75">
      <c r="A207" s="235"/>
      <c r="B207" s="230"/>
      <c r="C207" s="230"/>
      <c r="D207" s="230"/>
      <c r="E207" s="230"/>
      <c r="F207" s="230"/>
    </row>
    <row r="208" spans="1:6" s="224" customFormat="1" ht="15.75">
      <c r="A208" s="235"/>
      <c r="B208" s="230"/>
      <c r="C208" s="230"/>
      <c r="D208" s="230"/>
      <c r="E208" s="230"/>
      <c r="F208" s="230"/>
    </row>
    <row r="209" spans="1:6" s="224" customFormat="1" ht="15.75">
      <c r="A209" s="235"/>
      <c r="B209" s="230"/>
      <c r="C209" s="230"/>
      <c r="D209" s="230"/>
      <c r="E209" s="230"/>
      <c r="F209" s="230"/>
    </row>
    <row r="210" spans="1:6" s="224" customFormat="1" ht="15.75">
      <c r="A210" s="235"/>
      <c r="B210" s="230"/>
      <c r="C210" s="230"/>
      <c r="D210" s="230"/>
      <c r="E210" s="230"/>
      <c r="F210" s="230"/>
    </row>
    <row r="211" spans="1:6" s="224" customFormat="1" ht="15.75">
      <c r="A211" s="235"/>
      <c r="B211" s="230"/>
      <c r="C211" s="230"/>
      <c r="D211" s="230"/>
      <c r="E211" s="230"/>
      <c r="F211" s="230"/>
    </row>
    <row r="212" spans="1:6" s="224" customFormat="1" ht="15.75">
      <c r="A212" s="235"/>
      <c r="B212" s="230"/>
      <c r="C212" s="230"/>
      <c r="D212" s="230"/>
      <c r="E212" s="230"/>
      <c r="F212" s="230"/>
    </row>
    <row r="213" spans="1:6" s="224" customFormat="1" ht="15.75">
      <c r="A213" s="235"/>
      <c r="B213" s="230"/>
      <c r="C213" s="230"/>
      <c r="D213" s="230"/>
      <c r="E213" s="230"/>
      <c r="F213" s="230"/>
    </row>
    <row r="214" spans="1:6" s="224" customFormat="1" ht="15.75">
      <c r="A214" s="235"/>
      <c r="B214" s="230"/>
      <c r="C214" s="230"/>
      <c r="D214" s="230"/>
      <c r="E214" s="230"/>
      <c r="F214" s="230"/>
    </row>
    <row r="215" spans="1:6" s="224" customFormat="1" ht="15.75">
      <c r="A215" s="235"/>
      <c r="B215" s="230"/>
      <c r="C215" s="230"/>
      <c r="D215" s="230"/>
      <c r="E215" s="230"/>
      <c r="F215" s="230"/>
    </row>
    <row r="216" spans="1:6" s="224" customFormat="1" ht="15.75">
      <c r="A216" s="235"/>
      <c r="B216" s="230"/>
      <c r="C216" s="230"/>
      <c r="D216" s="230"/>
      <c r="E216" s="230"/>
      <c r="F216" s="230"/>
    </row>
    <row r="217" spans="1:6" s="224" customFormat="1" ht="15.75">
      <c r="A217" s="235"/>
      <c r="B217" s="230"/>
      <c r="C217" s="230"/>
      <c r="D217" s="230"/>
      <c r="E217" s="230"/>
      <c r="F217" s="230"/>
    </row>
    <row r="218" spans="1:6" s="224" customFormat="1" ht="15.75">
      <c r="A218" s="235"/>
      <c r="B218" s="230"/>
      <c r="C218" s="230"/>
      <c r="D218" s="230"/>
      <c r="E218" s="230"/>
      <c r="F218" s="230"/>
    </row>
    <row r="219" spans="1:6" s="224" customFormat="1" ht="15.75">
      <c r="A219" s="235"/>
      <c r="B219" s="230"/>
      <c r="C219" s="230"/>
      <c r="D219" s="230"/>
      <c r="E219" s="230"/>
      <c r="F219" s="230"/>
    </row>
    <row r="220" spans="1:6" s="224" customFormat="1" ht="15.75">
      <c r="A220" s="235"/>
      <c r="B220" s="230"/>
      <c r="C220" s="230"/>
      <c r="D220" s="230"/>
      <c r="E220" s="230"/>
      <c r="F220" s="230"/>
    </row>
    <row r="221" spans="1:6" s="224" customFormat="1" ht="15.75">
      <c r="A221" s="235"/>
      <c r="B221" s="230"/>
      <c r="C221" s="230"/>
      <c r="D221" s="230"/>
      <c r="E221" s="230"/>
      <c r="F221" s="230"/>
    </row>
    <row r="222" spans="1:6" s="224" customFormat="1" ht="15.75">
      <c r="A222" s="235"/>
      <c r="B222" s="230"/>
      <c r="C222" s="230"/>
      <c r="D222" s="230"/>
      <c r="E222" s="230"/>
      <c r="F222" s="230"/>
    </row>
    <row r="223" spans="1:6" s="224" customFormat="1" ht="15.75">
      <c r="A223" s="235"/>
      <c r="B223" s="230"/>
      <c r="C223" s="230"/>
      <c r="D223" s="230"/>
      <c r="E223" s="230"/>
      <c r="F223" s="230"/>
    </row>
    <row r="224" spans="1:6" s="224" customFormat="1" ht="15.75">
      <c r="A224" s="235"/>
      <c r="B224" s="230"/>
      <c r="C224" s="230"/>
      <c r="D224" s="230"/>
      <c r="E224" s="230"/>
      <c r="F224" s="230"/>
    </row>
    <row r="225" spans="1:6" s="224" customFormat="1" ht="15.75">
      <c r="A225" s="235"/>
      <c r="B225" s="230"/>
      <c r="C225" s="230"/>
      <c r="D225" s="230"/>
      <c r="E225" s="230"/>
      <c r="F225" s="230"/>
    </row>
    <row r="226" spans="1:6" s="224" customFormat="1" ht="15.75">
      <c r="A226" s="235"/>
      <c r="B226" s="230"/>
      <c r="C226" s="230"/>
      <c r="D226" s="230"/>
      <c r="E226" s="230"/>
      <c r="F226" s="230"/>
    </row>
    <row r="227" spans="1:6" s="224" customFormat="1" ht="15.75">
      <c r="A227" s="235"/>
      <c r="B227" s="230"/>
      <c r="C227" s="230"/>
      <c r="D227" s="230"/>
      <c r="E227" s="230"/>
      <c r="F227" s="230"/>
    </row>
    <row r="228" spans="1:6" s="224" customFormat="1" ht="15.75">
      <c r="A228" s="235"/>
      <c r="B228" s="230"/>
      <c r="C228" s="230"/>
      <c r="D228" s="230"/>
      <c r="E228" s="230"/>
      <c r="F228" s="230"/>
    </row>
    <row r="229" spans="1:6" s="224" customFormat="1" ht="15.75">
      <c r="A229" s="235"/>
      <c r="B229" s="230"/>
      <c r="C229" s="230"/>
      <c r="D229" s="230"/>
      <c r="E229" s="230"/>
      <c r="F229" s="230"/>
    </row>
    <row r="230" spans="1:6" s="224" customFormat="1" ht="15.75">
      <c r="A230" s="235"/>
      <c r="B230" s="230"/>
      <c r="C230" s="230"/>
      <c r="D230" s="230"/>
      <c r="E230" s="230"/>
      <c r="F230" s="230"/>
    </row>
    <row r="231" spans="1:6" s="224" customFormat="1" ht="15.75">
      <c r="A231" s="235"/>
      <c r="B231" s="230"/>
      <c r="C231" s="230"/>
      <c r="D231" s="230"/>
      <c r="E231" s="230"/>
      <c r="F231" s="230"/>
    </row>
    <row r="232" spans="1:6" ht="15.75">
      <c r="A232" s="159"/>
      <c r="B232" s="160"/>
      <c r="C232" s="160"/>
      <c r="D232" s="160"/>
      <c r="E232" s="160"/>
      <c r="F232" s="160"/>
    </row>
    <row r="233" spans="1:6" ht="15.75">
      <c r="A233" s="159"/>
      <c r="B233" s="160"/>
      <c r="C233" s="160"/>
      <c r="D233" s="160"/>
      <c r="E233" s="160"/>
      <c r="F233" s="160"/>
    </row>
    <row r="234" spans="1:6" ht="15.75">
      <c r="A234" s="159"/>
      <c r="B234" s="160"/>
      <c r="C234" s="160"/>
      <c r="D234" s="160"/>
      <c r="E234" s="160"/>
      <c r="F234" s="160"/>
    </row>
    <row r="235" spans="1:6" ht="15.75">
      <c r="A235" s="159"/>
      <c r="B235" s="160"/>
      <c r="C235" s="160"/>
      <c r="D235" s="160"/>
      <c r="E235" s="160"/>
      <c r="F235" s="160"/>
    </row>
    <row r="236" spans="1:6" ht="15.75">
      <c r="A236" s="159"/>
      <c r="B236" s="160"/>
      <c r="C236" s="160"/>
      <c r="D236" s="160"/>
      <c r="E236" s="160"/>
      <c r="F236" s="160"/>
    </row>
    <row r="237" spans="1:6" ht="15.75">
      <c r="A237" s="159"/>
      <c r="B237" s="160"/>
      <c r="C237" s="160"/>
      <c r="D237" s="160"/>
      <c r="E237" s="160"/>
      <c r="F237" s="160"/>
    </row>
    <row r="238" spans="1:6" ht="15.75">
      <c r="A238" s="159"/>
      <c r="B238" s="160"/>
      <c r="C238" s="160"/>
      <c r="D238" s="160"/>
      <c r="E238" s="160"/>
      <c r="F238" s="160"/>
    </row>
    <row r="239" spans="1:6" ht="15.75">
      <c r="A239" s="159"/>
      <c r="B239" s="160"/>
      <c r="C239" s="160"/>
      <c r="D239" s="160"/>
      <c r="E239" s="160"/>
      <c r="F239" s="160"/>
    </row>
    <row r="240" spans="1:6" ht="15.75">
      <c r="A240" s="159"/>
      <c r="B240" s="160"/>
      <c r="C240" s="160"/>
      <c r="D240" s="160"/>
      <c r="E240" s="160"/>
      <c r="F240" s="160"/>
    </row>
    <row r="241" spans="1:6" ht="15.75">
      <c r="A241" s="159"/>
      <c r="B241" s="160"/>
      <c r="C241" s="160"/>
      <c r="D241" s="160"/>
      <c r="E241" s="160"/>
      <c r="F241" s="160"/>
    </row>
    <row r="242" spans="1:6" ht="15.75">
      <c r="A242" s="159"/>
      <c r="B242" s="160"/>
      <c r="C242" s="160"/>
      <c r="D242" s="160"/>
      <c r="E242" s="160"/>
      <c r="F242" s="160"/>
    </row>
    <row r="243" spans="1:6" ht="15.75">
      <c r="A243" s="159"/>
      <c r="B243" s="160"/>
      <c r="C243" s="160"/>
      <c r="D243" s="160"/>
      <c r="E243" s="160"/>
      <c r="F243" s="160"/>
    </row>
    <row r="244" spans="1:6" ht="15.75">
      <c r="A244" s="159"/>
      <c r="B244" s="160"/>
      <c r="C244" s="160"/>
      <c r="D244" s="160"/>
      <c r="E244" s="160"/>
      <c r="F244" s="160"/>
    </row>
    <row r="245" spans="1:6" ht="15.75">
      <c r="A245" s="159"/>
      <c r="B245" s="160"/>
      <c r="C245" s="160"/>
      <c r="D245" s="160"/>
      <c r="E245" s="160"/>
      <c r="F245" s="160"/>
    </row>
    <row r="246" spans="1:6" ht="15.75">
      <c r="A246" s="159"/>
      <c r="B246" s="160"/>
      <c r="C246" s="160"/>
      <c r="D246" s="160"/>
      <c r="E246" s="160"/>
      <c r="F246" s="160"/>
    </row>
    <row r="247" spans="1:6" ht="15.75">
      <c r="A247" s="159"/>
      <c r="B247" s="160"/>
      <c r="C247" s="160"/>
      <c r="D247" s="160"/>
      <c r="E247" s="160"/>
      <c r="F247" s="160"/>
    </row>
    <row r="248" spans="1:6" ht="15.75">
      <c r="A248" s="159"/>
      <c r="B248" s="160"/>
      <c r="C248" s="160"/>
      <c r="D248" s="160"/>
      <c r="E248" s="160"/>
      <c r="F248" s="160"/>
    </row>
    <row r="249" spans="1:6" ht="15.75">
      <c r="A249" s="159"/>
      <c r="B249" s="160"/>
      <c r="C249" s="160"/>
      <c r="D249" s="160"/>
      <c r="E249" s="160"/>
      <c r="F249" s="160"/>
    </row>
    <row r="250" spans="1:6" ht="15.75">
      <c r="A250" s="159"/>
      <c r="B250" s="160"/>
      <c r="C250" s="160"/>
      <c r="D250" s="160"/>
      <c r="E250" s="160"/>
      <c r="F250" s="160"/>
    </row>
    <row r="251" spans="1:6" ht="15.75">
      <c r="A251" s="159"/>
      <c r="B251" s="160"/>
      <c r="C251" s="160"/>
      <c r="D251" s="160"/>
      <c r="E251" s="160"/>
      <c r="F251" s="160"/>
    </row>
    <row r="252" spans="1:6" ht="15.75">
      <c r="A252" s="159"/>
      <c r="B252" s="160"/>
      <c r="C252" s="160"/>
      <c r="D252" s="160"/>
      <c r="E252" s="160"/>
      <c r="F252" s="160"/>
    </row>
    <row r="253" spans="1:6" ht="15.75">
      <c r="A253" s="159"/>
      <c r="B253" s="160"/>
      <c r="C253" s="160"/>
      <c r="D253" s="160"/>
      <c r="E253" s="160"/>
      <c r="F253" s="160"/>
    </row>
    <row r="254" spans="1:6" ht="15.75">
      <c r="A254" s="159"/>
      <c r="B254" s="160"/>
      <c r="C254" s="160"/>
      <c r="D254" s="160"/>
      <c r="E254" s="160"/>
      <c r="F254" s="160"/>
    </row>
    <row r="255" spans="1:6" ht="15.75">
      <c r="A255" s="159"/>
      <c r="B255" s="160"/>
      <c r="C255" s="160"/>
      <c r="D255" s="160"/>
      <c r="E255" s="160"/>
      <c r="F255" s="160"/>
    </row>
    <row r="256" spans="1:6" ht="15.75">
      <c r="A256" s="159"/>
      <c r="B256" s="160"/>
      <c r="C256" s="160"/>
      <c r="D256" s="160"/>
      <c r="E256" s="160"/>
      <c r="F256" s="160"/>
    </row>
    <row r="257" spans="1:6" ht="15.75">
      <c r="A257" s="159"/>
      <c r="B257" s="160"/>
      <c r="C257" s="160"/>
      <c r="D257" s="160"/>
      <c r="E257" s="160"/>
      <c r="F257" s="160"/>
    </row>
    <row r="258" spans="1:6" ht="15.75">
      <c r="A258" s="159"/>
      <c r="B258" s="160"/>
      <c r="C258" s="160"/>
      <c r="D258" s="160"/>
      <c r="E258" s="160"/>
      <c r="F258" s="160"/>
    </row>
    <row r="259" spans="1:6" ht="15.75">
      <c r="A259" s="159"/>
      <c r="B259" s="160"/>
      <c r="C259" s="160"/>
      <c r="D259" s="160"/>
      <c r="E259" s="160"/>
      <c r="F259" s="160"/>
    </row>
    <row r="260" spans="1:6" ht="15.75">
      <c r="A260" s="159"/>
      <c r="B260" s="160"/>
      <c r="C260" s="160"/>
      <c r="D260" s="160"/>
      <c r="E260" s="160"/>
      <c r="F260" s="160"/>
    </row>
    <row r="261" spans="1:6" ht="15.75">
      <c r="A261" s="159"/>
      <c r="B261" s="160"/>
      <c r="C261" s="160"/>
      <c r="D261" s="160"/>
      <c r="E261" s="160"/>
      <c r="F261" s="160"/>
    </row>
    <row r="262" spans="1:6" ht="15.75">
      <c r="A262" s="159"/>
      <c r="B262" s="160"/>
      <c r="C262" s="160"/>
      <c r="D262" s="160"/>
      <c r="E262" s="160"/>
      <c r="F262" s="160"/>
    </row>
    <row r="263" spans="1:6" ht="15.75">
      <c r="A263" s="159"/>
      <c r="B263" s="160"/>
      <c r="C263" s="160"/>
      <c r="D263" s="160"/>
      <c r="E263" s="160"/>
      <c r="F263" s="160"/>
    </row>
    <row r="264" spans="1:6" ht="15.75">
      <c r="A264" s="159"/>
      <c r="B264" s="160"/>
      <c r="C264" s="160"/>
      <c r="D264" s="160"/>
      <c r="E264" s="160"/>
      <c r="F264" s="160"/>
    </row>
    <row r="265" spans="1:6" ht="15.75">
      <c r="A265" s="159"/>
      <c r="B265" s="160"/>
      <c r="C265" s="160"/>
      <c r="D265" s="160"/>
      <c r="E265" s="160"/>
      <c r="F265" s="160"/>
    </row>
    <row r="266" spans="1:6" ht="15.75">
      <c r="A266" s="159"/>
      <c r="B266" s="160"/>
      <c r="C266" s="160"/>
      <c r="D266" s="160"/>
      <c r="E266" s="160"/>
      <c r="F266" s="160"/>
    </row>
    <row r="267" spans="1:6" ht="15.75">
      <c r="A267" s="159"/>
      <c r="B267" s="160"/>
      <c r="C267" s="160"/>
      <c r="D267" s="160"/>
      <c r="E267" s="160"/>
      <c r="F267" s="160"/>
    </row>
    <row r="268" spans="1:6" ht="15.75">
      <c r="A268" s="159"/>
      <c r="B268" s="160"/>
      <c r="C268" s="160"/>
      <c r="D268" s="160"/>
      <c r="E268" s="160"/>
      <c r="F268" s="160"/>
    </row>
    <row r="269" spans="1:6" ht="15.75">
      <c r="A269" s="159"/>
      <c r="B269" s="160"/>
      <c r="C269" s="160"/>
      <c r="D269" s="160"/>
      <c r="E269" s="160"/>
      <c r="F269" s="160"/>
    </row>
    <row r="270" spans="1:6" ht="15.75">
      <c r="A270" s="159"/>
      <c r="B270" s="160"/>
      <c r="C270" s="160"/>
      <c r="D270" s="160"/>
      <c r="E270" s="160"/>
      <c r="F270" s="160"/>
    </row>
    <row r="271" spans="1:6" ht="15.75">
      <c r="A271" s="159"/>
      <c r="B271" s="160"/>
      <c r="C271" s="160"/>
      <c r="D271" s="160"/>
      <c r="E271" s="160"/>
      <c r="F271" s="160"/>
    </row>
    <row r="272" spans="1:6" ht="15.75">
      <c r="A272" s="159"/>
      <c r="B272" s="160"/>
      <c r="C272" s="160"/>
      <c r="D272" s="160"/>
      <c r="E272" s="160"/>
      <c r="F272" s="160"/>
    </row>
    <row r="273" spans="1:6" ht="15.75">
      <c r="A273" s="159"/>
      <c r="B273" s="160"/>
      <c r="C273" s="160"/>
      <c r="D273" s="160"/>
      <c r="E273" s="160"/>
      <c r="F273" s="160"/>
    </row>
    <row r="274" spans="1:6" ht="15.75">
      <c r="A274" s="159"/>
      <c r="B274" s="160"/>
      <c r="C274" s="160"/>
      <c r="D274" s="160"/>
      <c r="E274" s="160"/>
      <c r="F274" s="160"/>
    </row>
    <row r="275" spans="1:6" ht="15.75">
      <c r="A275" s="159"/>
      <c r="B275" s="160"/>
      <c r="C275" s="160"/>
      <c r="D275" s="160"/>
      <c r="E275" s="160"/>
      <c r="F275" s="160"/>
    </row>
    <row r="276" spans="1:6" ht="15.75">
      <c r="A276" s="159"/>
      <c r="B276" s="160"/>
      <c r="C276" s="160"/>
      <c r="D276" s="160"/>
      <c r="E276" s="160"/>
      <c r="F276" s="160"/>
    </row>
    <row r="277" spans="1:6" ht="15.75">
      <c r="A277" s="159"/>
      <c r="B277" s="160"/>
      <c r="C277" s="160"/>
      <c r="D277" s="160"/>
      <c r="E277" s="160"/>
      <c r="F277" s="160"/>
    </row>
    <row r="278" spans="1:6" ht="15.75">
      <c r="A278" s="159"/>
      <c r="B278" s="160"/>
      <c r="C278" s="160"/>
      <c r="D278" s="160"/>
      <c r="E278" s="160"/>
      <c r="F278" s="160"/>
    </row>
    <row r="279" spans="1:6" ht="15.75">
      <c r="A279" s="159"/>
      <c r="B279" s="160"/>
      <c r="C279" s="160"/>
      <c r="D279" s="160"/>
      <c r="E279" s="160"/>
      <c r="F279" s="160"/>
    </row>
    <row r="280" spans="1:6" ht="15.75">
      <c r="A280" s="159"/>
      <c r="B280" s="160"/>
      <c r="C280" s="160"/>
      <c r="D280" s="160"/>
      <c r="E280" s="160"/>
      <c r="F280" s="160"/>
    </row>
    <row r="281" spans="1:6" ht="15.75">
      <c r="A281" s="159"/>
      <c r="B281" s="160"/>
      <c r="C281" s="160"/>
      <c r="D281" s="160"/>
      <c r="E281" s="160"/>
      <c r="F281" s="160"/>
    </row>
    <row r="282" spans="1:6" ht="15.75">
      <c r="A282" s="159"/>
      <c r="B282" s="160"/>
      <c r="C282" s="160"/>
      <c r="D282" s="160"/>
      <c r="E282" s="160"/>
      <c r="F282" s="160"/>
    </row>
    <row r="283" spans="1:6" ht="15.75">
      <c r="A283" s="159"/>
      <c r="B283" s="160"/>
      <c r="C283" s="160"/>
      <c r="D283" s="160"/>
      <c r="E283" s="160"/>
      <c r="F283" s="160"/>
    </row>
    <row r="284" spans="1:6" ht="15.75">
      <c r="A284" s="159"/>
      <c r="B284" s="160"/>
      <c r="C284" s="160"/>
      <c r="D284" s="160"/>
      <c r="E284" s="160"/>
      <c r="F284" s="160"/>
    </row>
    <row r="285" spans="1:6" ht="15.75">
      <c r="A285" s="159"/>
      <c r="B285" s="160"/>
      <c r="C285" s="160"/>
      <c r="D285" s="160"/>
      <c r="E285" s="160"/>
      <c r="F285" s="160"/>
    </row>
    <row r="286" spans="1:6" ht="15.75">
      <c r="A286" s="159"/>
      <c r="B286" s="160"/>
      <c r="C286" s="160"/>
      <c r="D286" s="160"/>
      <c r="E286" s="160"/>
      <c r="F286" s="160"/>
    </row>
    <row r="287" spans="1:6" ht="15.75">
      <c r="A287" s="159"/>
      <c r="B287" s="160"/>
      <c r="C287" s="160"/>
      <c r="D287" s="160"/>
      <c r="E287" s="160"/>
      <c r="F287" s="160"/>
    </row>
    <row r="288" spans="1:6" ht="15.75">
      <c r="A288" s="159"/>
      <c r="B288" s="160"/>
      <c r="C288" s="160"/>
      <c r="D288" s="160"/>
      <c r="E288" s="160"/>
      <c r="F288" s="160"/>
    </row>
    <row r="289" spans="1:6" ht="15.75">
      <c r="A289" s="159"/>
      <c r="B289" s="160"/>
      <c r="C289" s="160"/>
      <c r="D289" s="160"/>
      <c r="E289" s="160"/>
      <c r="F289" s="160"/>
    </row>
    <row r="290" spans="1:6" ht="15.75">
      <c r="A290" s="159"/>
      <c r="B290" s="160"/>
      <c r="C290" s="160"/>
      <c r="D290" s="160"/>
      <c r="E290" s="160"/>
      <c r="F290" s="160"/>
    </row>
    <row r="291" spans="1:6" ht="15.75">
      <c r="A291" s="159"/>
      <c r="B291" s="160"/>
      <c r="C291" s="160"/>
      <c r="D291" s="160"/>
      <c r="E291" s="160"/>
      <c r="F291" s="160"/>
    </row>
    <row r="292" spans="1:6" ht="15.75">
      <c r="A292" s="159"/>
      <c r="B292" s="160"/>
      <c r="C292" s="160"/>
      <c r="D292" s="160"/>
      <c r="E292" s="160"/>
      <c r="F292" s="160"/>
    </row>
    <row r="293" spans="1:6" ht="15.75">
      <c r="A293" s="159"/>
      <c r="B293" s="160"/>
      <c r="C293" s="160"/>
      <c r="D293" s="160"/>
      <c r="E293" s="160"/>
      <c r="F293" s="160"/>
    </row>
    <row r="294" spans="1:6" ht="15.75">
      <c r="A294" s="159"/>
      <c r="B294" s="160"/>
      <c r="C294" s="160"/>
      <c r="D294" s="160"/>
      <c r="E294" s="160"/>
      <c r="F294" s="160"/>
    </row>
    <row r="295" spans="1:6" ht="15.75">
      <c r="A295" s="159"/>
      <c r="B295" s="160"/>
      <c r="C295" s="160"/>
      <c r="D295" s="160"/>
      <c r="E295" s="160"/>
      <c r="F295" s="160"/>
    </row>
    <row r="296" spans="1:6" ht="15.75">
      <c r="A296" s="159"/>
      <c r="B296" s="160"/>
      <c r="C296" s="160"/>
      <c r="D296" s="160"/>
      <c r="E296" s="160"/>
      <c r="F296" s="160"/>
    </row>
    <row r="297" spans="1:6" ht="15.75">
      <c r="A297" s="159"/>
      <c r="B297" s="160"/>
      <c r="C297" s="160"/>
      <c r="D297" s="160"/>
      <c r="E297" s="160"/>
      <c r="F297" s="160"/>
    </row>
    <row r="298" spans="1:6" ht="15.75">
      <c r="A298" s="159"/>
      <c r="B298" s="160"/>
      <c r="C298" s="160"/>
      <c r="D298" s="160"/>
      <c r="E298" s="160"/>
      <c r="F298" s="160"/>
    </row>
    <row r="299" spans="1:6" ht="15.75">
      <c r="A299" s="159"/>
      <c r="B299" s="160"/>
      <c r="C299" s="160"/>
      <c r="D299" s="160"/>
      <c r="E299" s="160"/>
      <c r="F299" s="160"/>
    </row>
    <row r="300" spans="1:6" ht="15.75">
      <c r="A300" s="159"/>
      <c r="B300" s="160"/>
      <c r="C300" s="160"/>
      <c r="D300" s="160"/>
      <c r="E300" s="160"/>
      <c r="F300" s="160"/>
    </row>
    <row r="301" spans="1:6" ht="15.75">
      <c r="A301" s="159"/>
      <c r="B301" s="160"/>
      <c r="C301" s="160"/>
      <c r="D301" s="160"/>
      <c r="E301" s="160"/>
      <c r="F301" s="160"/>
    </row>
    <row r="302" spans="1:6" ht="15.75">
      <c r="A302" s="159"/>
      <c r="B302" s="160"/>
      <c r="C302" s="160"/>
      <c r="D302" s="160"/>
      <c r="E302" s="160"/>
      <c r="F302" s="160"/>
    </row>
    <row r="303" spans="1:6" ht="15.75">
      <c r="A303" s="159"/>
      <c r="B303" s="160"/>
      <c r="C303" s="160"/>
      <c r="D303" s="160"/>
      <c r="E303" s="160"/>
      <c r="F303" s="160"/>
    </row>
    <row r="304" spans="1:6" ht="15.75">
      <c r="A304" s="159"/>
      <c r="B304" s="160"/>
      <c r="C304" s="160"/>
      <c r="D304" s="160"/>
      <c r="E304" s="160"/>
      <c r="F304" s="160"/>
    </row>
    <row r="305" spans="1:6" ht="15.75">
      <c r="A305" s="159"/>
      <c r="B305" s="160"/>
      <c r="C305" s="160"/>
      <c r="D305" s="160"/>
      <c r="E305" s="160"/>
      <c r="F305" s="160"/>
    </row>
    <row r="306" spans="1:6" ht="15.75">
      <c r="A306" s="159"/>
      <c r="B306" s="160"/>
      <c r="C306" s="160"/>
      <c r="D306" s="160"/>
      <c r="E306" s="160"/>
      <c r="F306" s="160"/>
    </row>
    <row r="307" spans="1:6" ht="15.75">
      <c r="A307" s="159"/>
      <c r="B307" s="160"/>
      <c r="C307" s="160"/>
      <c r="D307" s="160"/>
      <c r="E307" s="160"/>
      <c r="F307" s="160"/>
    </row>
    <row r="308" spans="1:6" ht="15.75">
      <c r="A308" s="159"/>
      <c r="B308" s="160"/>
      <c r="C308" s="160"/>
      <c r="D308" s="160"/>
      <c r="E308" s="160"/>
      <c r="F308" s="160"/>
    </row>
    <row r="309" spans="1:6" ht="15.75">
      <c r="A309" s="159"/>
      <c r="B309" s="160"/>
      <c r="C309" s="160"/>
      <c r="D309" s="160"/>
      <c r="E309" s="160"/>
      <c r="F309" s="160"/>
    </row>
    <row r="310" spans="1:6" ht="15.75">
      <c r="A310" s="159"/>
      <c r="B310" s="160"/>
      <c r="C310" s="160"/>
      <c r="D310" s="160"/>
      <c r="E310" s="160"/>
      <c r="F310" s="160"/>
    </row>
    <row r="311" spans="1:6" ht="15.75">
      <c r="A311" s="159"/>
      <c r="B311" s="160"/>
      <c r="C311" s="160"/>
      <c r="D311" s="160"/>
      <c r="E311" s="160"/>
      <c r="F311" s="160"/>
    </row>
    <row r="312" spans="1:6" ht="15.75">
      <c r="A312" s="159"/>
      <c r="B312" s="160"/>
      <c r="C312" s="160"/>
      <c r="D312" s="160"/>
      <c r="E312" s="160"/>
      <c r="F312" s="160"/>
    </row>
    <row r="313" spans="1:6" ht="15.75">
      <c r="A313" s="159"/>
      <c r="B313" s="160"/>
      <c r="C313" s="160"/>
      <c r="D313" s="160"/>
      <c r="E313" s="160"/>
      <c r="F313" s="160"/>
    </row>
    <row r="314" spans="1:6" ht="15.75">
      <c r="A314" s="159"/>
      <c r="B314" s="160"/>
      <c r="C314" s="160"/>
      <c r="D314" s="160"/>
      <c r="E314" s="160"/>
      <c r="F314" s="160"/>
    </row>
    <row r="315" spans="1:6" ht="15.75">
      <c r="A315" s="159"/>
      <c r="B315" s="160"/>
      <c r="C315" s="160"/>
      <c r="D315" s="160"/>
      <c r="E315" s="160"/>
      <c r="F315" s="160"/>
    </row>
    <row r="316" spans="1:6" ht="15.75">
      <c r="A316" s="159"/>
      <c r="B316" s="160"/>
      <c r="C316" s="160"/>
      <c r="D316" s="160"/>
      <c r="E316" s="160"/>
      <c r="F316" s="160"/>
    </row>
    <row r="317" spans="1:6" ht="15.75">
      <c r="A317" s="159"/>
      <c r="B317" s="160"/>
      <c r="C317" s="160"/>
      <c r="D317" s="160"/>
      <c r="E317" s="160"/>
      <c r="F317" s="160"/>
    </row>
    <row r="318" spans="1:6" ht="15.75">
      <c r="A318" s="159"/>
      <c r="B318" s="160"/>
      <c r="C318" s="160"/>
      <c r="D318" s="160"/>
      <c r="E318" s="160"/>
      <c r="F318" s="160"/>
    </row>
    <row r="319" spans="1:6" ht="15.75">
      <c r="A319" s="159"/>
      <c r="B319" s="160"/>
      <c r="C319" s="160"/>
      <c r="D319" s="160"/>
      <c r="E319" s="160"/>
      <c r="F319" s="160"/>
    </row>
    <row r="320" spans="1:6" ht="15.75">
      <c r="A320" s="159"/>
      <c r="B320" s="160"/>
      <c r="C320" s="160"/>
      <c r="D320" s="160"/>
      <c r="E320" s="160"/>
      <c r="F320" s="160"/>
    </row>
    <row r="321" spans="1:6" ht="15.75">
      <c r="A321" s="159"/>
      <c r="B321" s="160"/>
      <c r="C321" s="160"/>
      <c r="D321" s="160"/>
      <c r="E321" s="160"/>
      <c r="F321" s="160"/>
    </row>
    <row r="322" spans="1:6" ht="15.75">
      <c r="A322" s="159"/>
      <c r="B322" s="160"/>
      <c r="C322" s="160"/>
      <c r="D322" s="160"/>
      <c r="E322" s="160"/>
      <c r="F322" s="160"/>
    </row>
    <row r="323" spans="1:6" ht="15.75">
      <c r="A323" s="159"/>
      <c r="B323" s="160"/>
      <c r="C323" s="160"/>
      <c r="D323" s="160"/>
      <c r="E323" s="160"/>
      <c r="F323" s="160"/>
    </row>
    <row r="324" spans="1:6" ht="15.75">
      <c r="A324" s="159"/>
      <c r="B324" s="160"/>
      <c r="C324" s="160"/>
      <c r="D324" s="160"/>
      <c r="E324" s="160"/>
      <c r="F324" s="160"/>
    </row>
    <row r="325" spans="1:6" ht="15.75">
      <c r="A325" s="159"/>
      <c r="B325" s="160"/>
      <c r="C325" s="160"/>
      <c r="D325" s="160"/>
      <c r="E325" s="160"/>
      <c r="F325" s="160"/>
    </row>
    <row r="326" spans="1:6" ht="15.75">
      <c r="A326" s="159"/>
      <c r="B326" s="160"/>
      <c r="C326" s="160"/>
      <c r="D326" s="160"/>
      <c r="E326" s="160"/>
      <c r="F326" s="160"/>
    </row>
    <row r="327" spans="1:6" ht="15.75">
      <c r="A327" s="159"/>
      <c r="B327" s="160"/>
      <c r="C327" s="160"/>
      <c r="D327" s="160"/>
      <c r="E327" s="160"/>
      <c r="F327" s="160"/>
    </row>
    <row r="328" spans="1:6" ht="15.75">
      <c r="A328" s="159"/>
      <c r="B328" s="160"/>
      <c r="C328" s="160"/>
      <c r="D328" s="160"/>
      <c r="E328" s="160"/>
      <c r="F328" s="160"/>
    </row>
    <row r="329" spans="1:6" ht="15.75">
      <c r="A329" s="159"/>
      <c r="B329" s="160"/>
      <c r="C329" s="160"/>
      <c r="D329" s="160"/>
      <c r="E329" s="160"/>
      <c r="F329" s="160"/>
    </row>
    <row r="330" spans="1:6" ht="15.75">
      <c r="A330" s="159"/>
      <c r="B330" s="160"/>
      <c r="C330" s="160"/>
      <c r="D330" s="160"/>
      <c r="E330" s="160"/>
      <c r="F330" s="160"/>
    </row>
    <row r="331" spans="1:6" ht="15.75">
      <c r="A331" s="159"/>
      <c r="B331" s="160"/>
      <c r="C331" s="160"/>
      <c r="D331" s="160"/>
      <c r="E331" s="160"/>
      <c r="F331" s="160"/>
    </row>
    <row r="332" spans="1:6" ht="15.75">
      <c r="A332" s="159"/>
      <c r="B332" s="160"/>
      <c r="C332" s="160"/>
      <c r="D332" s="160"/>
      <c r="E332" s="160"/>
      <c r="F332" s="160"/>
    </row>
    <row r="333" spans="1:6" ht="15.75">
      <c r="A333" s="159"/>
      <c r="B333" s="160"/>
      <c r="C333" s="160"/>
      <c r="D333" s="160"/>
      <c r="E333" s="160"/>
      <c r="F333" s="160"/>
    </row>
    <row r="334" spans="1:6" ht="15.75">
      <c r="A334" s="159"/>
      <c r="B334" s="160"/>
      <c r="C334" s="160"/>
      <c r="D334" s="160"/>
      <c r="E334" s="160"/>
      <c r="F334" s="160"/>
    </row>
    <row r="335" spans="1:6" ht="15.75">
      <c r="A335" s="159"/>
      <c r="B335" s="160"/>
      <c r="C335" s="160"/>
      <c r="D335" s="160"/>
      <c r="E335" s="160"/>
      <c r="F335" s="160"/>
    </row>
    <row r="336" spans="1:6" ht="15.75">
      <c r="A336" s="159"/>
      <c r="B336" s="160"/>
      <c r="C336" s="160"/>
      <c r="D336" s="160"/>
      <c r="E336" s="160"/>
      <c r="F336" s="160"/>
    </row>
    <row r="337" spans="1:6" ht="15.75">
      <c r="A337" s="159"/>
      <c r="B337" s="160"/>
      <c r="C337" s="160"/>
      <c r="D337" s="160"/>
      <c r="E337" s="160"/>
      <c r="F337" s="160"/>
    </row>
    <row r="338" spans="1:6" ht="15.75">
      <c r="A338" s="159"/>
      <c r="B338" s="160"/>
      <c r="C338" s="160"/>
      <c r="D338" s="160"/>
      <c r="E338" s="160"/>
      <c r="F338" s="160"/>
    </row>
    <row r="339" spans="1:6" ht="15.75">
      <c r="A339" s="159"/>
      <c r="B339" s="160"/>
      <c r="C339" s="160"/>
      <c r="D339" s="160"/>
      <c r="E339" s="160"/>
      <c r="F339" s="160"/>
    </row>
    <row r="340" spans="1:6" ht="15.75">
      <c r="A340" s="159"/>
      <c r="B340" s="160"/>
      <c r="C340" s="160"/>
      <c r="D340" s="160"/>
      <c r="E340" s="160"/>
      <c r="F340" s="160"/>
    </row>
    <row r="341" spans="1:6" ht="15.75">
      <c r="A341" s="159"/>
      <c r="B341" s="160"/>
      <c r="C341" s="160"/>
      <c r="D341" s="160"/>
      <c r="E341" s="160"/>
      <c r="F341" s="160"/>
    </row>
    <row r="342" spans="1:6" ht="15.75">
      <c r="A342" s="159"/>
      <c r="B342" s="160"/>
      <c r="C342" s="160"/>
      <c r="D342" s="160"/>
      <c r="E342" s="160"/>
      <c r="F342" s="160"/>
    </row>
    <row r="343" spans="1:6" ht="15.75">
      <c r="A343" s="159"/>
      <c r="B343" s="160"/>
      <c r="C343" s="160"/>
      <c r="D343" s="160"/>
      <c r="E343" s="160"/>
      <c r="F343" s="160"/>
    </row>
    <row r="344" spans="1:6" ht="15.75">
      <c r="A344" s="159"/>
      <c r="B344" s="160"/>
      <c r="C344" s="160"/>
      <c r="D344" s="160"/>
      <c r="E344" s="160"/>
      <c r="F344" s="160"/>
    </row>
    <row r="345" spans="1:6" ht="15.75">
      <c r="A345" s="159"/>
      <c r="B345" s="160"/>
      <c r="C345" s="160"/>
      <c r="D345" s="160"/>
      <c r="E345" s="160"/>
      <c r="F345" s="160"/>
    </row>
    <row r="346" spans="1:6" ht="15.75">
      <c r="A346" s="159"/>
      <c r="B346" s="160"/>
      <c r="C346" s="160"/>
      <c r="D346" s="160"/>
      <c r="E346" s="160"/>
      <c r="F346" s="160"/>
    </row>
    <row r="347" spans="1:6" ht="15.75">
      <c r="A347" s="159"/>
      <c r="B347" s="160"/>
      <c r="C347" s="160"/>
      <c r="D347" s="160"/>
      <c r="E347" s="160"/>
      <c r="F347" s="160"/>
    </row>
    <row r="348" spans="1:6" ht="15.75">
      <c r="A348" s="159"/>
      <c r="B348" s="160"/>
      <c r="C348" s="160"/>
      <c r="D348" s="160"/>
      <c r="E348" s="160"/>
      <c r="F348" s="160"/>
    </row>
    <row r="349" spans="1:6" ht="15.75">
      <c r="A349" s="159"/>
      <c r="B349" s="160"/>
      <c r="C349" s="160"/>
      <c r="D349" s="160"/>
      <c r="E349" s="160"/>
      <c r="F349" s="160"/>
    </row>
    <row r="350" spans="1:6" ht="15.75">
      <c r="A350" s="159"/>
      <c r="B350" s="160"/>
      <c r="C350" s="160"/>
      <c r="D350" s="160"/>
      <c r="E350" s="160"/>
      <c r="F350" s="160"/>
    </row>
    <row r="351" spans="1:6" ht="15.75">
      <c r="A351" s="159"/>
      <c r="B351" s="160"/>
      <c r="C351" s="160"/>
      <c r="D351" s="160"/>
      <c r="E351" s="160"/>
      <c r="F351" s="160"/>
    </row>
    <row r="352" spans="1:6" ht="15.75">
      <c r="A352" s="159"/>
      <c r="B352" s="160"/>
      <c r="C352" s="160"/>
      <c r="D352" s="160"/>
      <c r="E352" s="160"/>
      <c r="F352" s="160"/>
    </row>
    <row r="353" spans="1:6" ht="15.75">
      <c r="A353" s="159"/>
      <c r="B353" s="160"/>
      <c r="C353" s="160"/>
      <c r="D353" s="160"/>
      <c r="E353" s="160"/>
      <c r="F353" s="160"/>
    </row>
    <row r="354" spans="1:6" ht="15.75">
      <c r="A354" s="159"/>
      <c r="B354" s="160"/>
      <c r="C354" s="160"/>
      <c r="D354" s="160"/>
      <c r="E354" s="160"/>
      <c r="F354" s="160"/>
    </row>
    <row r="355" spans="1:6" ht="15.75">
      <c r="A355" s="159"/>
      <c r="B355" s="160"/>
      <c r="C355" s="160"/>
      <c r="D355" s="160"/>
      <c r="E355" s="160"/>
      <c r="F355" s="160"/>
    </row>
    <row r="356" spans="1:6" ht="15.75">
      <c r="A356" s="159"/>
      <c r="B356" s="160"/>
      <c r="C356" s="160"/>
      <c r="D356" s="160"/>
      <c r="E356" s="160"/>
      <c r="F356" s="160"/>
    </row>
    <row r="357" spans="1:6" ht="15.75">
      <c r="A357" s="159"/>
      <c r="B357" s="160"/>
      <c r="C357" s="160"/>
      <c r="D357" s="160"/>
      <c r="E357" s="160"/>
      <c r="F357" s="160"/>
    </row>
    <row r="358" spans="1:6" ht="15.75">
      <c r="A358" s="159"/>
      <c r="B358" s="160"/>
      <c r="C358" s="160"/>
      <c r="D358" s="160"/>
      <c r="E358" s="160"/>
      <c r="F358" s="160"/>
    </row>
    <row r="359" spans="1:6" ht="15.75">
      <c r="A359" s="159"/>
      <c r="B359" s="160"/>
      <c r="C359" s="160"/>
      <c r="D359" s="160"/>
      <c r="E359" s="160"/>
      <c r="F359" s="160"/>
    </row>
    <row r="360" spans="1:6" ht="15.75">
      <c r="A360" s="159"/>
      <c r="B360" s="160"/>
      <c r="C360" s="160"/>
      <c r="D360" s="160"/>
      <c r="E360" s="160"/>
      <c r="F360" s="160"/>
    </row>
    <row r="361" spans="1:6" ht="15.75">
      <c r="A361" s="159"/>
      <c r="B361" s="160"/>
      <c r="C361" s="160"/>
      <c r="D361" s="160"/>
      <c r="E361" s="160"/>
      <c r="F361" s="160"/>
    </row>
    <row r="362" spans="1:6" ht="15.75">
      <c r="A362" s="159"/>
      <c r="B362" s="160"/>
      <c r="C362" s="160"/>
      <c r="D362" s="160"/>
      <c r="E362" s="160"/>
      <c r="F362" s="160"/>
    </row>
    <row r="363" spans="1:6" ht="15.75">
      <c r="A363" s="159"/>
      <c r="B363" s="160"/>
      <c r="C363" s="160"/>
      <c r="D363" s="160"/>
      <c r="E363" s="160"/>
      <c r="F363" s="160"/>
    </row>
    <row r="364" spans="1:6" ht="15.75">
      <c r="A364" s="159"/>
      <c r="B364" s="160"/>
      <c r="C364" s="160"/>
      <c r="D364" s="160"/>
      <c r="E364" s="160"/>
      <c r="F364" s="160"/>
    </row>
    <row r="365" spans="1:6" ht="15.75">
      <c r="A365" s="159"/>
      <c r="B365" s="160"/>
      <c r="C365" s="160"/>
      <c r="D365" s="160"/>
      <c r="E365" s="160"/>
      <c r="F365" s="160"/>
    </row>
    <row r="366" spans="1:6" ht="15.75">
      <c r="A366" s="159"/>
      <c r="B366" s="160"/>
      <c r="C366" s="160"/>
      <c r="D366" s="160"/>
      <c r="E366" s="160"/>
      <c r="F366" s="160"/>
    </row>
    <row r="367" spans="1:6" ht="15.75">
      <c r="A367" s="159"/>
      <c r="B367" s="160"/>
      <c r="C367" s="160"/>
      <c r="D367" s="160"/>
      <c r="E367" s="160"/>
      <c r="F367" s="160"/>
    </row>
    <row r="368" spans="1:6" ht="15.75">
      <c r="A368" s="159"/>
      <c r="B368" s="160"/>
      <c r="C368" s="160"/>
      <c r="D368" s="160"/>
      <c r="E368" s="160"/>
      <c r="F368" s="160"/>
    </row>
    <row r="369" spans="1:6" ht="15.75">
      <c r="A369" s="159"/>
      <c r="B369" s="160"/>
      <c r="C369" s="160"/>
      <c r="D369" s="160"/>
      <c r="E369" s="160"/>
      <c r="F369" s="160"/>
    </row>
    <row r="370" spans="1:6" ht="15.75">
      <c r="A370" s="159"/>
      <c r="B370" s="160"/>
      <c r="C370" s="160"/>
      <c r="D370" s="160"/>
      <c r="E370" s="160"/>
      <c r="F370" s="160"/>
    </row>
    <row r="371" spans="1:6" ht="15.75">
      <c r="A371" s="159"/>
      <c r="B371" s="160"/>
      <c r="C371" s="160"/>
      <c r="D371" s="160"/>
      <c r="E371" s="160"/>
      <c r="F371" s="160"/>
    </row>
    <row r="372" spans="1:6" ht="15.75">
      <c r="A372" s="159"/>
      <c r="B372" s="160"/>
      <c r="C372" s="160"/>
      <c r="D372" s="160"/>
      <c r="E372" s="160"/>
      <c r="F372" s="160"/>
    </row>
    <row r="373" spans="1:6" ht="15.75">
      <c r="A373" s="159"/>
      <c r="B373" s="160"/>
      <c r="C373" s="160"/>
      <c r="D373" s="160"/>
      <c r="E373" s="160"/>
      <c r="F373" s="160"/>
    </row>
    <row r="374" spans="1:6" ht="15.75">
      <c r="A374" s="159"/>
      <c r="B374" s="160"/>
      <c r="C374" s="160"/>
      <c r="D374" s="160"/>
      <c r="E374" s="160"/>
      <c r="F374" s="160"/>
    </row>
    <row r="375" spans="1:6" ht="15.75">
      <c r="A375" s="159"/>
      <c r="B375" s="160"/>
      <c r="C375" s="160"/>
      <c r="D375" s="160"/>
      <c r="E375" s="160"/>
      <c r="F375" s="160"/>
    </row>
    <row r="376" spans="1:6" ht="15.75">
      <c r="A376" s="159"/>
      <c r="B376" s="160"/>
      <c r="C376" s="160"/>
      <c r="D376" s="160"/>
      <c r="E376" s="160"/>
      <c r="F376" s="160"/>
    </row>
    <row r="377" spans="1:6" ht="15.75">
      <c r="A377" s="159"/>
      <c r="B377" s="160"/>
      <c r="C377" s="160"/>
      <c r="D377" s="160"/>
      <c r="E377" s="160"/>
      <c r="F377" s="160"/>
    </row>
    <row r="378" spans="1:6" ht="15.75">
      <c r="A378" s="159"/>
      <c r="B378" s="160"/>
      <c r="C378" s="160"/>
      <c r="D378" s="160"/>
      <c r="E378" s="160"/>
      <c r="F378" s="160"/>
    </row>
    <row r="379" spans="1:6" ht="15.75">
      <c r="A379" s="159"/>
      <c r="B379" s="160"/>
      <c r="C379" s="160"/>
      <c r="D379" s="160"/>
      <c r="E379" s="160"/>
      <c r="F379" s="160"/>
    </row>
    <row r="380" spans="1:6" ht="15.75">
      <c r="A380" s="159"/>
      <c r="B380" s="160"/>
      <c r="C380" s="160"/>
      <c r="D380" s="160"/>
      <c r="E380" s="160"/>
      <c r="F380" s="160"/>
    </row>
    <row r="381" spans="1:6" ht="15.75">
      <c r="A381" s="159"/>
      <c r="B381" s="160"/>
      <c r="C381" s="160"/>
      <c r="D381" s="160"/>
      <c r="E381" s="160"/>
      <c r="F381" s="160"/>
    </row>
    <row r="382" spans="1:6" ht="15.75">
      <c r="A382" s="159"/>
      <c r="B382" s="160"/>
      <c r="C382" s="160"/>
      <c r="D382" s="160"/>
      <c r="E382" s="160"/>
      <c r="F382" s="160"/>
    </row>
    <row r="383" spans="1:6" ht="15.75">
      <c r="A383" s="159"/>
      <c r="B383" s="160"/>
      <c r="C383" s="160"/>
      <c r="D383" s="160"/>
      <c r="E383" s="160"/>
      <c r="F383" s="160"/>
    </row>
    <row r="384" spans="1:6" ht="15.75">
      <c r="A384" s="159"/>
      <c r="B384" s="160"/>
      <c r="C384" s="160"/>
      <c r="D384" s="160"/>
      <c r="E384" s="160"/>
      <c r="F384" s="160"/>
    </row>
    <row r="385" spans="1:6" ht="15.75">
      <c r="A385" s="159"/>
      <c r="B385" s="160"/>
      <c r="C385" s="160"/>
      <c r="D385" s="160"/>
      <c r="E385" s="160"/>
      <c r="F385" s="160"/>
    </row>
    <row r="386" spans="1:6" ht="15.75">
      <c r="A386" s="159"/>
      <c r="B386" s="160"/>
      <c r="C386" s="160"/>
      <c r="D386" s="160"/>
      <c r="E386" s="160"/>
      <c r="F386" s="160"/>
    </row>
    <row r="387" spans="1:6" ht="15.75">
      <c r="A387" s="159"/>
      <c r="B387" s="160"/>
      <c r="C387" s="160"/>
      <c r="D387" s="160"/>
      <c r="E387" s="160"/>
      <c r="F387" s="160"/>
    </row>
    <row r="388" spans="1:6" ht="15.75">
      <c r="A388" s="159"/>
      <c r="B388" s="160"/>
      <c r="C388" s="160"/>
      <c r="D388" s="160"/>
      <c r="E388" s="160"/>
      <c r="F388" s="160"/>
    </row>
    <row r="389" spans="1:6" ht="15.75">
      <c r="A389" s="159"/>
      <c r="B389" s="160"/>
      <c r="C389" s="160"/>
      <c r="D389" s="160"/>
      <c r="E389" s="160"/>
      <c r="F389" s="160"/>
    </row>
    <row r="390" spans="1:6" ht="15.75">
      <c r="A390" s="159"/>
      <c r="B390" s="160"/>
      <c r="C390" s="160"/>
      <c r="D390" s="160"/>
      <c r="E390" s="160"/>
      <c r="F390" s="160"/>
    </row>
    <row r="391" spans="1:6" ht="15.75">
      <c r="A391" s="159"/>
      <c r="B391" s="160"/>
      <c r="C391" s="160"/>
      <c r="D391" s="160"/>
      <c r="E391" s="160"/>
      <c r="F391" s="160"/>
    </row>
    <row r="392" spans="1:6" ht="15.75">
      <c r="A392" s="159"/>
      <c r="B392" s="160"/>
      <c r="C392" s="160"/>
      <c r="D392" s="160"/>
      <c r="E392" s="160"/>
      <c r="F392" s="160"/>
    </row>
    <row r="393" spans="1:6" ht="15.75">
      <c r="A393" s="159"/>
      <c r="B393" s="160"/>
      <c r="C393" s="160"/>
      <c r="D393" s="160"/>
      <c r="E393" s="160"/>
      <c r="F393" s="160"/>
    </row>
    <row r="394" spans="1:6" ht="15.75">
      <c r="A394" s="159"/>
      <c r="B394" s="160"/>
      <c r="C394" s="160"/>
      <c r="D394" s="160"/>
      <c r="E394" s="160"/>
      <c r="F394" s="160"/>
    </row>
    <row r="395" spans="1:6" ht="15.75">
      <c r="A395" s="159"/>
      <c r="B395" s="160"/>
      <c r="C395" s="160"/>
      <c r="D395" s="160"/>
      <c r="E395" s="160"/>
      <c r="F395" s="160"/>
    </row>
    <row r="396" spans="1:6" ht="15.75">
      <c r="A396" s="159"/>
      <c r="B396" s="160"/>
      <c r="C396" s="160"/>
      <c r="D396" s="160"/>
      <c r="E396" s="160"/>
      <c r="F396" s="160"/>
    </row>
    <row r="397" spans="1:6" ht="15.75">
      <c r="A397" s="159"/>
      <c r="B397" s="160"/>
      <c r="C397" s="160"/>
      <c r="D397" s="160"/>
      <c r="E397" s="160"/>
      <c r="F397" s="160"/>
    </row>
    <row r="398" spans="1:6" ht="15.75">
      <c r="A398" s="159"/>
      <c r="B398" s="160"/>
      <c r="C398" s="160"/>
      <c r="D398" s="160"/>
      <c r="E398" s="160"/>
      <c r="F398" s="160"/>
    </row>
    <row r="399" spans="1:6" ht="15.75">
      <c r="A399" s="159"/>
      <c r="B399" s="160"/>
      <c r="C399" s="160"/>
      <c r="D399" s="160"/>
      <c r="E399" s="160"/>
      <c r="F399" s="160"/>
    </row>
    <row r="400" spans="1:6" ht="15.75">
      <c r="A400" s="159"/>
      <c r="B400" s="160"/>
      <c r="C400" s="160"/>
      <c r="D400" s="160"/>
      <c r="E400" s="160"/>
      <c r="F400" s="160"/>
    </row>
    <row r="401" spans="1:6" ht="15.75">
      <c r="A401" s="159"/>
      <c r="B401" s="160"/>
      <c r="C401" s="160"/>
      <c r="D401" s="160"/>
      <c r="E401" s="160"/>
      <c r="F401" s="160"/>
    </row>
    <row r="402" spans="1:6" ht="15.75">
      <c r="A402" s="159"/>
      <c r="B402" s="160"/>
      <c r="C402" s="160"/>
      <c r="D402" s="160"/>
      <c r="E402" s="160"/>
      <c r="F402" s="160"/>
    </row>
    <row r="403" spans="1:6" ht="15.75">
      <c r="A403" s="159"/>
      <c r="B403" s="160"/>
      <c r="C403" s="160"/>
      <c r="D403" s="160"/>
      <c r="E403" s="160"/>
      <c r="F403" s="160"/>
    </row>
    <row r="404" spans="1:6" ht="15.75">
      <c r="A404" s="159"/>
      <c r="B404" s="160"/>
      <c r="C404" s="160"/>
      <c r="D404" s="160"/>
      <c r="E404" s="160"/>
      <c r="F404" s="160"/>
    </row>
    <row r="405" spans="1:6" ht="15.75">
      <c r="A405" s="159"/>
      <c r="B405" s="160"/>
      <c r="C405" s="160"/>
      <c r="D405" s="160"/>
      <c r="E405" s="160"/>
      <c r="F405" s="160"/>
    </row>
    <row r="406" spans="1:6" ht="15.75">
      <c r="A406" s="159"/>
      <c r="B406" s="160"/>
      <c r="C406" s="160"/>
      <c r="D406" s="160"/>
      <c r="E406" s="160"/>
      <c r="F406" s="160"/>
    </row>
    <row r="407" spans="1:6" ht="15.75">
      <c r="A407" s="159"/>
      <c r="B407" s="160"/>
      <c r="C407" s="160"/>
      <c r="D407" s="160"/>
      <c r="E407" s="160"/>
      <c r="F407" s="160"/>
    </row>
    <row r="408" spans="1:6" ht="15.75">
      <c r="A408" s="159"/>
      <c r="B408" s="160"/>
      <c r="C408" s="160"/>
      <c r="D408" s="160"/>
      <c r="E408" s="160"/>
      <c r="F408" s="160"/>
    </row>
    <row r="409" spans="1:6" ht="15.75">
      <c r="A409" s="159"/>
      <c r="B409" s="160"/>
      <c r="C409" s="160"/>
      <c r="D409" s="160"/>
      <c r="E409" s="160"/>
      <c r="F409" s="160"/>
    </row>
    <row r="410" spans="1:6" ht="15.75">
      <c r="A410" s="159"/>
      <c r="B410" s="160"/>
      <c r="C410" s="160"/>
      <c r="D410" s="160"/>
      <c r="E410" s="160"/>
      <c r="F410" s="160"/>
    </row>
    <row r="411" spans="1:6" ht="15.75">
      <c r="A411" s="159"/>
      <c r="B411" s="160"/>
      <c r="C411" s="160"/>
      <c r="D411" s="160"/>
      <c r="E411" s="160"/>
      <c r="F411" s="160"/>
    </row>
    <row r="412" spans="1:6" ht="15.75">
      <c r="A412" s="159"/>
      <c r="B412" s="160"/>
      <c r="C412" s="160"/>
      <c r="D412" s="160"/>
      <c r="E412" s="160"/>
      <c r="F412" s="160"/>
    </row>
    <row r="413" spans="1:6" ht="15.75">
      <c r="A413" s="159"/>
      <c r="B413" s="160"/>
      <c r="C413" s="160"/>
      <c r="D413" s="160"/>
      <c r="E413" s="160"/>
      <c r="F413" s="160"/>
    </row>
    <row r="414" spans="1:6" ht="15.75">
      <c r="A414" s="159"/>
      <c r="B414" s="160"/>
      <c r="C414" s="160"/>
      <c r="D414" s="160"/>
      <c r="E414" s="160"/>
      <c r="F414" s="160"/>
    </row>
    <row r="415" spans="1:6" ht="15.75">
      <c r="A415" s="159"/>
      <c r="B415" s="160"/>
      <c r="C415" s="160"/>
      <c r="D415" s="160"/>
      <c r="E415" s="160"/>
      <c r="F415" s="160"/>
    </row>
    <row r="416" spans="1:6" ht="15.75">
      <c r="A416" s="159"/>
      <c r="B416" s="160"/>
      <c r="C416" s="160"/>
      <c r="D416" s="160"/>
      <c r="E416" s="160"/>
      <c r="F416" s="160"/>
    </row>
    <row r="417" spans="1:6" ht="15.75">
      <c r="A417" s="159"/>
      <c r="B417" s="160"/>
      <c r="C417" s="160"/>
      <c r="D417" s="160"/>
      <c r="E417" s="160"/>
      <c r="F417" s="160"/>
    </row>
    <row r="418" spans="1:6" ht="15.75">
      <c r="A418" s="159"/>
      <c r="B418" s="160"/>
      <c r="C418" s="160"/>
      <c r="D418" s="160"/>
      <c r="E418" s="160"/>
      <c r="F418" s="160"/>
    </row>
    <row r="419" spans="1:6" ht="15.75">
      <c r="A419" s="159"/>
      <c r="B419" s="160"/>
      <c r="C419" s="160"/>
      <c r="D419" s="160"/>
      <c r="E419" s="160"/>
      <c r="F419" s="160"/>
    </row>
    <row r="420" spans="1:6" ht="15.75">
      <c r="A420" s="159"/>
      <c r="B420" s="160"/>
      <c r="C420" s="160"/>
      <c r="D420" s="160"/>
      <c r="E420" s="160"/>
      <c r="F420" s="160"/>
    </row>
    <row r="421" spans="1:6" ht="15.75">
      <c r="A421" s="159"/>
      <c r="B421" s="160"/>
      <c r="C421" s="160"/>
      <c r="D421" s="160"/>
      <c r="E421" s="160"/>
      <c r="F421" s="160"/>
    </row>
    <row r="422" spans="1:6" ht="15.75">
      <c r="A422" s="159"/>
      <c r="B422" s="160"/>
      <c r="C422" s="160"/>
      <c r="D422" s="160"/>
      <c r="E422" s="160"/>
      <c r="F422" s="160"/>
    </row>
    <row r="423" spans="1:6" ht="15.75">
      <c r="A423" s="159"/>
      <c r="B423" s="160"/>
      <c r="C423" s="160"/>
      <c r="D423" s="160"/>
      <c r="E423" s="160"/>
      <c r="F423" s="160"/>
    </row>
    <row r="424" spans="1:6" ht="15.75">
      <c r="A424" s="159"/>
      <c r="B424" s="160"/>
      <c r="C424" s="160"/>
      <c r="D424" s="160"/>
      <c r="E424" s="160"/>
      <c r="F424" s="160"/>
    </row>
    <row r="425" spans="1:6" ht="15.75">
      <c r="A425" s="159"/>
      <c r="B425" s="160"/>
      <c r="C425" s="160"/>
      <c r="D425" s="160"/>
      <c r="E425" s="160"/>
      <c r="F425" s="160"/>
    </row>
    <row r="426" spans="1:6" ht="15.75">
      <c r="A426" s="159"/>
      <c r="B426" s="160"/>
      <c r="C426" s="160"/>
      <c r="D426" s="160"/>
      <c r="E426" s="160"/>
      <c r="F426" s="160"/>
    </row>
    <row r="427" spans="1:6" ht="15.75">
      <c r="A427" s="159"/>
      <c r="B427" s="160"/>
      <c r="C427" s="160"/>
      <c r="D427" s="160"/>
      <c r="E427" s="160"/>
      <c r="F427" s="160"/>
    </row>
    <row r="428" spans="1:6" ht="15.75">
      <c r="A428" s="159"/>
      <c r="B428" s="160"/>
      <c r="C428" s="160"/>
      <c r="D428" s="160"/>
      <c r="E428" s="160"/>
      <c r="F428" s="160"/>
    </row>
    <row r="429" spans="1:6" ht="15.75">
      <c r="A429" s="159"/>
      <c r="B429" s="160"/>
      <c r="C429" s="160"/>
      <c r="D429" s="160"/>
      <c r="E429" s="160"/>
      <c r="F429" s="160"/>
    </row>
    <row r="430" spans="1:6" ht="15.75">
      <c r="A430" s="159"/>
      <c r="B430" s="160"/>
      <c r="C430" s="160"/>
      <c r="D430" s="160"/>
      <c r="E430" s="160"/>
      <c r="F430" s="160"/>
    </row>
    <row r="431" spans="1:6" ht="15.75">
      <c r="A431" s="159"/>
      <c r="B431" s="160"/>
      <c r="C431" s="160"/>
      <c r="D431" s="160"/>
      <c r="E431" s="160"/>
      <c r="F431" s="160"/>
    </row>
    <row r="432" spans="1:6" ht="15.75">
      <c r="A432" s="159"/>
      <c r="B432" s="160"/>
      <c r="C432" s="160"/>
      <c r="D432" s="160"/>
      <c r="E432" s="160"/>
      <c r="F432" s="160"/>
    </row>
    <row r="433" spans="1:6" ht="15.75">
      <c r="A433" s="159"/>
      <c r="B433" s="160"/>
      <c r="C433" s="160"/>
      <c r="D433" s="160"/>
      <c r="E433" s="160"/>
      <c r="F433" s="160"/>
    </row>
    <row r="434" spans="1:6" ht="15.75">
      <c r="A434" s="159"/>
      <c r="B434" s="160"/>
      <c r="C434" s="160"/>
      <c r="D434" s="160"/>
      <c r="E434" s="160"/>
      <c r="F434" s="160"/>
    </row>
    <row r="435" spans="1:6" ht="15.75">
      <c r="A435" s="159"/>
      <c r="B435" s="160"/>
      <c r="C435" s="160"/>
      <c r="D435" s="160"/>
      <c r="E435" s="160"/>
      <c r="F435" s="160"/>
    </row>
    <row r="436" spans="1:6" ht="15.75">
      <c r="A436" s="159"/>
      <c r="B436" s="160"/>
      <c r="C436" s="160"/>
      <c r="D436" s="160"/>
      <c r="E436" s="160"/>
      <c r="F436" s="160"/>
    </row>
    <row r="437" spans="1:6" ht="15.75">
      <c r="A437" s="159"/>
      <c r="B437" s="160"/>
      <c r="C437" s="160"/>
      <c r="D437" s="160"/>
      <c r="E437" s="160"/>
      <c r="F437" s="160"/>
    </row>
    <row r="438" spans="1:6" ht="15.75">
      <c r="A438" s="159"/>
      <c r="B438" s="160"/>
      <c r="C438" s="160"/>
      <c r="D438" s="160"/>
      <c r="E438" s="160"/>
      <c r="F438" s="160"/>
    </row>
    <row r="439" spans="1:6" ht="15.75">
      <c r="A439" s="159"/>
      <c r="B439" s="160"/>
      <c r="C439" s="160"/>
      <c r="D439" s="160"/>
      <c r="E439" s="160"/>
      <c r="F439" s="160"/>
    </row>
    <row r="440" spans="1:6" ht="15.75">
      <c r="A440" s="159"/>
      <c r="B440" s="160"/>
      <c r="C440" s="160"/>
      <c r="D440" s="160"/>
      <c r="E440" s="160"/>
      <c r="F440" s="160"/>
    </row>
    <row r="441" spans="1:6" ht="15.75">
      <c r="A441" s="159"/>
      <c r="B441" s="160"/>
      <c r="C441" s="160"/>
      <c r="D441" s="160"/>
      <c r="E441" s="160"/>
      <c r="F441" s="160"/>
    </row>
    <row r="442" spans="1:6" ht="15.75">
      <c r="A442" s="159"/>
      <c r="B442" s="160"/>
      <c r="C442" s="160"/>
      <c r="D442" s="160"/>
      <c r="E442" s="160"/>
      <c r="F442" s="160"/>
    </row>
    <row r="443" spans="1:6" ht="15.75">
      <c r="A443" s="159"/>
      <c r="B443" s="160"/>
      <c r="C443" s="160"/>
      <c r="D443" s="160"/>
      <c r="E443" s="160"/>
      <c r="F443" s="160"/>
    </row>
    <row r="444" spans="1:6" ht="15.75">
      <c r="A444" s="159"/>
      <c r="B444" s="160"/>
      <c r="C444" s="160"/>
      <c r="D444" s="160"/>
      <c r="E444" s="160"/>
      <c r="F444" s="160"/>
    </row>
    <row r="445" spans="1:6" ht="15.75">
      <c r="A445" s="159"/>
      <c r="B445" s="160"/>
      <c r="C445" s="160"/>
      <c r="D445" s="160"/>
      <c r="E445" s="160"/>
      <c r="F445" s="160"/>
    </row>
    <row r="446" spans="1:6" ht="15.75">
      <c r="A446" s="159"/>
      <c r="B446" s="160"/>
      <c r="C446" s="160"/>
      <c r="D446" s="160"/>
      <c r="E446" s="160"/>
      <c r="F446" s="160"/>
    </row>
    <row r="447" spans="1:6" ht="15.75">
      <c r="A447" s="159"/>
      <c r="B447" s="160"/>
      <c r="C447" s="160"/>
      <c r="D447" s="160"/>
      <c r="E447" s="160"/>
      <c r="F447" s="160"/>
    </row>
    <row r="448" spans="1:6" ht="15.75">
      <c r="A448" s="159"/>
      <c r="B448" s="160"/>
      <c r="C448" s="160"/>
      <c r="D448" s="160"/>
      <c r="E448" s="160"/>
      <c r="F448" s="160"/>
    </row>
    <row r="449" spans="1:6" ht="15.75">
      <c r="A449" s="159"/>
      <c r="B449" s="160"/>
      <c r="C449" s="160"/>
      <c r="D449" s="160"/>
      <c r="E449" s="160"/>
      <c r="F449" s="160"/>
    </row>
    <row r="450" spans="1:6" ht="15.75">
      <c r="A450" s="159"/>
      <c r="B450" s="160"/>
      <c r="C450" s="160"/>
      <c r="D450" s="160"/>
      <c r="E450" s="160"/>
      <c r="F450" s="160"/>
    </row>
    <row r="451" spans="1:6" ht="15.75">
      <c r="A451" s="159"/>
      <c r="B451" s="160"/>
      <c r="C451" s="160"/>
      <c r="D451" s="160"/>
      <c r="E451" s="160"/>
      <c r="F451" s="160"/>
    </row>
    <row r="452" spans="1:6" ht="15.75">
      <c r="A452" s="159"/>
      <c r="B452" s="160"/>
      <c r="C452" s="160"/>
      <c r="D452" s="160"/>
      <c r="E452" s="160"/>
      <c r="F452" s="160"/>
    </row>
    <row r="453" spans="1:6" ht="15.75">
      <c r="A453" s="159"/>
      <c r="B453" s="160"/>
      <c r="C453" s="160"/>
      <c r="D453" s="160"/>
      <c r="E453" s="160"/>
      <c r="F453" s="160"/>
    </row>
    <row r="454" spans="1:6" ht="15.75">
      <c r="A454" s="159"/>
      <c r="B454" s="160"/>
      <c r="C454" s="160"/>
      <c r="D454" s="160"/>
      <c r="E454" s="160"/>
      <c r="F454" s="160"/>
    </row>
    <row r="455" spans="1:6" ht="15.75">
      <c r="A455" s="159"/>
      <c r="B455" s="160"/>
      <c r="C455" s="160"/>
      <c r="D455" s="160"/>
      <c r="E455" s="160"/>
      <c r="F455" s="160"/>
    </row>
    <row r="456" spans="1:6" ht="15.75">
      <c r="A456" s="159"/>
      <c r="B456" s="160"/>
      <c r="C456" s="160"/>
      <c r="D456" s="160"/>
      <c r="E456" s="160"/>
      <c r="F456" s="160"/>
    </row>
    <row r="457" spans="1:6" ht="15.75">
      <c r="A457" s="159"/>
      <c r="B457" s="160"/>
      <c r="C457" s="160"/>
      <c r="D457" s="160"/>
      <c r="E457" s="160"/>
      <c r="F457" s="160"/>
    </row>
    <row r="458" spans="1:6" ht="15.75">
      <c r="A458" s="159"/>
      <c r="B458" s="160"/>
      <c r="C458" s="160"/>
      <c r="D458" s="160"/>
      <c r="E458" s="160"/>
      <c r="F458" s="160"/>
    </row>
    <row r="459" spans="1:6" ht="15.75">
      <c r="A459" s="159"/>
      <c r="B459" s="160"/>
      <c r="C459" s="160"/>
      <c r="D459" s="160"/>
      <c r="E459" s="160"/>
      <c r="F459" s="160"/>
    </row>
    <row r="460" spans="1:6" ht="15.75">
      <c r="A460" s="159"/>
      <c r="B460" s="160"/>
      <c r="C460" s="160"/>
      <c r="D460" s="160"/>
      <c r="E460" s="160"/>
      <c r="F460" s="160"/>
    </row>
    <row r="461" spans="1:6" ht="15.75">
      <c r="A461" s="159"/>
      <c r="B461" s="160"/>
      <c r="C461" s="160"/>
      <c r="D461" s="160"/>
      <c r="E461" s="160"/>
      <c r="F461" s="160"/>
    </row>
    <row r="462" spans="1:6" ht="15.75">
      <c r="A462" s="159"/>
      <c r="B462" s="160"/>
      <c r="C462" s="160"/>
      <c r="D462" s="160"/>
      <c r="E462" s="160"/>
      <c r="F462" s="160"/>
    </row>
    <row r="463" spans="1:6" ht="15.75">
      <c r="A463" s="159"/>
      <c r="B463" s="160"/>
      <c r="C463" s="160"/>
      <c r="D463" s="160"/>
      <c r="E463" s="160"/>
      <c r="F463" s="160"/>
    </row>
    <row r="464" spans="1:6" ht="15.75">
      <c r="A464" s="159"/>
      <c r="B464" s="160"/>
      <c r="C464" s="160"/>
      <c r="D464" s="160"/>
      <c r="E464" s="160"/>
      <c r="F464" s="160"/>
    </row>
    <row r="465" spans="1:6" ht="15.75">
      <c r="A465" s="159"/>
      <c r="B465" s="160"/>
      <c r="C465" s="160"/>
      <c r="D465" s="160"/>
      <c r="E465" s="160"/>
      <c r="F465" s="160"/>
    </row>
    <row r="466" spans="1:6" ht="15.75">
      <c r="A466" s="159"/>
      <c r="B466" s="160"/>
      <c r="C466" s="160"/>
      <c r="D466" s="160"/>
      <c r="E466" s="160"/>
      <c r="F466" s="160"/>
    </row>
    <row r="467" spans="1:6" ht="15.75">
      <c r="A467" s="159"/>
      <c r="B467" s="160"/>
      <c r="C467" s="160"/>
      <c r="D467" s="160"/>
      <c r="E467" s="160"/>
      <c r="F467" s="160"/>
    </row>
    <row r="468" spans="1:6" ht="15.75">
      <c r="A468" s="159"/>
      <c r="B468" s="160"/>
      <c r="C468" s="160"/>
      <c r="D468" s="160"/>
      <c r="E468" s="160"/>
      <c r="F468" s="160"/>
    </row>
    <row r="469" spans="1:6" ht="15.75">
      <c r="A469" s="159"/>
      <c r="B469" s="160"/>
      <c r="C469" s="160"/>
      <c r="D469" s="160"/>
      <c r="E469" s="160"/>
      <c r="F469" s="160"/>
    </row>
    <row r="470" spans="1:6" ht="15.75">
      <c r="A470" s="159"/>
      <c r="B470" s="160"/>
      <c r="C470" s="160"/>
      <c r="D470" s="160"/>
      <c r="E470" s="160"/>
      <c r="F470" s="160"/>
    </row>
    <row r="471" spans="1:6" ht="15.75">
      <c r="A471" s="159"/>
      <c r="B471" s="160"/>
      <c r="C471" s="160"/>
      <c r="D471" s="160"/>
      <c r="E471" s="160"/>
      <c r="F471" s="160"/>
    </row>
    <row r="472" spans="1:6" ht="15.75">
      <c r="A472" s="159"/>
      <c r="B472" s="160"/>
      <c r="C472" s="160"/>
      <c r="D472" s="160"/>
      <c r="E472" s="160"/>
      <c r="F472" s="160"/>
    </row>
    <row r="473" spans="1:6" ht="15.75">
      <c r="A473" s="159"/>
      <c r="B473" s="160"/>
      <c r="C473" s="160"/>
      <c r="D473" s="160"/>
      <c r="E473" s="160"/>
      <c r="F473" s="160"/>
    </row>
    <row r="474" spans="1:6" ht="15.75">
      <c r="A474" s="159"/>
      <c r="B474" s="160"/>
      <c r="C474" s="160"/>
      <c r="D474" s="160"/>
      <c r="E474" s="160"/>
      <c r="F474" s="160"/>
    </row>
    <row r="475" spans="1:6" ht="15.75">
      <c r="A475" s="159"/>
      <c r="B475" s="160"/>
      <c r="C475" s="160"/>
      <c r="D475" s="160"/>
      <c r="E475" s="160"/>
      <c r="F475" s="160"/>
    </row>
    <row r="476" spans="1:6" ht="15.75">
      <c r="A476" s="159"/>
      <c r="B476" s="160"/>
      <c r="C476" s="160"/>
      <c r="D476" s="160"/>
      <c r="E476" s="160"/>
      <c r="F476" s="160"/>
    </row>
    <row r="477" spans="1:6" ht="15.75">
      <c r="A477" s="159"/>
      <c r="B477" s="160"/>
      <c r="C477" s="160"/>
      <c r="D477" s="160"/>
      <c r="E477" s="160"/>
      <c r="F477" s="160"/>
    </row>
    <row r="478" spans="1:6" ht="15.75">
      <c r="A478" s="159"/>
      <c r="B478" s="160"/>
      <c r="C478" s="160"/>
      <c r="D478" s="160"/>
      <c r="E478" s="160"/>
      <c r="F478" s="160"/>
    </row>
    <row r="479" spans="1:6" ht="15.75">
      <c r="A479" s="159"/>
      <c r="B479" s="160"/>
      <c r="C479" s="160"/>
      <c r="D479" s="160"/>
      <c r="E479" s="160"/>
      <c r="F479" s="160"/>
    </row>
    <row r="480" spans="1:6" ht="15.75">
      <c r="A480" s="159"/>
      <c r="B480" s="160"/>
      <c r="C480" s="160"/>
      <c r="D480" s="160"/>
      <c r="E480" s="160"/>
      <c r="F480" s="160"/>
    </row>
    <row r="481" spans="1:6" ht="15.75">
      <c r="A481" s="159"/>
      <c r="B481" s="160"/>
      <c r="C481" s="160"/>
      <c r="D481" s="160"/>
      <c r="E481" s="160"/>
      <c r="F481" s="160"/>
    </row>
    <row r="482" spans="1:6" ht="15.75">
      <c r="A482" s="159"/>
      <c r="B482" s="160"/>
      <c r="C482" s="160"/>
      <c r="D482" s="160"/>
      <c r="E482" s="160"/>
      <c r="F482" s="160"/>
    </row>
    <row r="483" spans="1:6" ht="15.75">
      <c r="A483" s="159"/>
      <c r="B483" s="160"/>
      <c r="C483" s="160"/>
      <c r="D483" s="160"/>
      <c r="E483" s="160"/>
      <c r="F483" s="160"/>
    </row>
    <row r="484" spans="1:6" ht="15.75">
      <c r="A484" s="159"/>
      <c r="B484" s="160"/>
      <c r="C484" s="160"/>
      <c r="D484" s="160"/>
      <c r="E484" s="160"/>
      <c r="F484" s="160"/>
    </row>
    <row r="485" spans="1:6" ht="15.75">
      <c r="A485" s="159"/>
      <c r="B485" s="160"/>
      <c r="C485" s="160"/>
      <c r="D485" s="160"/>
      <c r="E485" s="160"/>
      <c r="F485" s="160"/>
    </row>
    <row r="486" spans="1:6" ht="15.75">
      <c r="A486" s="159"/>
      <c r="B486" s="160"/>
      <c r="C486" s="160"/>
      <c r="D486" s="160"/>
      <c r="E486" s="160"/>
      <c r="F486" s="160"/>
    </row>
    <row r="487" spans="1:6" ht="15.75">
      <c r="A487" s="159"/>
      <c r="B487" s="160"/>
      <c r="C487" s="160"/>
      <c r="D487" s="160"/>
      <c r="E487" s="160"/>
      <c r="F487" s="160"/>
    </row>
    <row r="488" spans="1:6" ht="15.75">
      <c r="A488" s="159"/>
      <c r="B488" s="160"/>
      <c r="C488" s="160"/>
      <c r="D488" s="160"/>
      <c r="E488" s="160"/>
      <c r="F488" s="160"/>
    </row>
    <row r="489" spans="1:6" ht="15.75">
      <c r="A489" s="159"/>
      <c r="B489" s="160"/>
      <c r="C489" s="160"/>
      <c r="D489" s="160"/>
      <c r="E489" s="160"/>
      <c r="F489" s="160"/>
    </row>
    <row r="490" spans="1:6" ht="15.75">
      <c r="A490" s="159"/>
      <c r="B490" s="160"/>
      <c r="C490" s="160"/>
      <c r="D490" s="160"/>
      <c r="E490" s="160"/>
      <c r="F490" s="160"/>
    </row>
    <row r="491" spans="1:6" ht="15.75">
      <c r="A491" s="159"/>
      <c r="B491" s="160"/>
      <c r="C491" s="160"/>
      <c r="D491" s="160"/>
      <c r="E491" s="160"/>
      <c r="F491" s="160"/>
    </row>
    <row r="492" spans="1:6" ht="15.75">
      <c r="A492" s="159"/>
      <c r="B492" s="160"/>
      <c r="C492" s="160"/>
      <c r="D492" s="160"/>
      <c r="E492" s="160"/>
      <c r="F492" s="160"/>
    </row>
    <row r="493" spans="1:6" ht="15.75">
      <c r="A493" s="159"/>
      <c r="B493" s="160"/>
      <c r="C493" s="160"/>
      <c r="D493" s="160"/>
      <c r="E493" s="160"/>
      <c r="F493" s="160"/>
    </row>
    <row r="494" spans="1:6" ht="15.75">
      <c r="A494" s="159"/>
      <c r="B494" s="160"/>
      <c r="C494" s="160"/>
      <c r="D494" s="160"/>
      <c r="E494" s="160"/>
      <c r="F494" s="160"/>
    </row>
    <row r="495" spans="1:6" ht="15.75">
      <c r="A495" s="159"/>
      <c r="B495" s="160"/>
      <c r="C495" s="160"/>
      <c r="D495" s="160"/>
      <c r="E495" s="160"/>
      <c r="F495" s="160"/>
    </row>
    <row r="496" spans="1:6" ht="15.75">
      <c r="A496" s="159"/>
      <c r="B496" s="160"/>
      <c r="C496" s="160"/>
      <c r="D496" s="160"/>
      <c r="E496" s="160"/>
      <c r="F496" s="160"/>
    </row>
    <row r="497" spans="1:6" ht="15.75">
      <c r="A497" s="159"/>
      <c r="B497" s="160"/>
      <c r="C497" s="160"/>
      <c r="D497" s="160"/>
      <c r="E497" s="160"/>
      <c r="F497" s="160"/>
    </row>
    <row r="498" spans="1:6" ht="15.75">
      <c r="A498" s="159"/>
      <c r="B498" s="160"/>
      <c r="C498" s="160"/>
      <c r="D498" s="160"/>
      <c r="E498" s="160"/>
      <c r="F498" s="160"/>
    </row>
    <row r="499" spans="1:6" ht="15.75">
      <c r="A499" s="159"/>
      <c r="B499" s="160"/>
      <c r="C499" s="160"/>
      <c r="D499" s="160"/>
      <c r="E499" s="160"/>
      <c r="F499" s="160"/>
    </row>
    <row r="500" spans="1:6" ht="15.75">
      <c r="A500" s="159"/>
      <c r="B500" s="160"/>
      <c r="C500" s="160"/>
      <c r="D500" s="160"/>
      <c r="E500" s="160"/>
      <c r="F500" s="160"/>
    </row>
    <row r="501" spans="1:6" ht="15.75">
      <c r="A501" s="159"/>
      <c r="B501" s="160"/>
      <c r="C501" s="160"/>
      <c r="D501" s="160"/>
      <c r="E501" s="160"/>
      <c r="F501" s="160"/>
    </row>
    <row r="502" spans="1:6" ht="15.75">
      <c r="A502" s="159"/>
      <c r="B502" s="160"/>
      <c r="C502" s="160"/>
      <c r="D502" s="160"/>
      <c r="E502" s="160"/>
      <c r="F502" s="160"/>
    </row>
    <row r="503" spans="1:6" ht="15.75">
      <c r="A503" s="159"/>
      <c r="B503" s="160"/>
      <c r="C503" s="160"/>
      <c r="D503" s="160"/>
      <c r="E503" s="160"/>
      <c r="F503" s="160"/>
    </row>
    <row r="504" spans="1:6" ht="15.75">
      <c r="A504" s="159"/>
      <c r="B504" s="160"/>
      <c r="C504" s="160"/>
      <c r="D504" s="160"/>
      <c r="E504" s="160"/>
      <c r="F504" s="160"/>
    </row>
    <row r="505" spans="1:6" ht="15.75">
      <c r="A505" s="159"/>
      <c r="B505" s="160"/>
      <c r="C505" s="160"/>
      <c r="D505" s="160"/>
      <c r="E505" s="160"/>
      <c r="F505" s="160"/>
    </row>
    <row r="506" spans="1:6" ht="15.75">
      <c r="A506" s="159"/>
      <c r="B506" s="160"/>
      <c r="C506" s="160"/>
      <c r="D506" s="160"/>
      <c r="E506" s="160"/>
      <c r="F506" s="160"/>
    </row>
    <row r="507" spans="1:6" ht="15.75">
      <c r="A507" s="159"/>
      <c r="B507" s="160"/>
      <c r="C507" s="160"/>
      <c r="D507" s="160"/>
      <c r="E507" s="160"/>
      <c r="F507" s="160"/>
    </row>
    <row r="508" spans="1:6" ht="15.75">
      <c r="A508" s="159"/>
      <c r="B508" s="160"/>
      <c r="C508" s="160"/>
      <c r="D508" s="160"/>
      <c r="E508" s="160"/>
      <c r="F508" s="160"/>
    </row>
    <row r="509" spans="1:6" ht="15.75">
      <c r="A509" s="159"/>
      <c r="B509" s="160"/>
      <c r="C509" s="160"/>
      <c r="D509" s="160"/>
      <c r="E509" s="160"/>
      <c r="F509" s="160"/>
    </row>
    <row r="510" spans="1:6" ht="15.75">
      <c r="A510" s="159"/>
      <c r="B510" s="160"/>
      <c r="C510" s="160"/>
      <c r="D510" s="160"/>
      <c r="E510" s="160"/>
      <c r="F510" s="160"/>
    </row>
    <row r="511" spans="1:6" ht="15.75">
      <c r="A511" s="159"/>
      <c r="B511" s="160"/>
      <c r="C511" s="160"/>
      <c r="D511" s="160"/>
      <c r="E511" s="160"/>
      <c r="F511" s="160"/>
    </row>
    <row r="512" spans="1:6" ht="15.75">
      <c r="A512" s="159"/>
      <c r="B512" s="160"/>
      <c r="C512" s="160"/>
      <c r="D512" s="160"/>
      <c r="E512" s="160"/>
      <c r="F512" s="160"/>
    </row>
    <row r="513" spans="1:6" ht="15.75">
      <c r="A513" s="159"/>
      <c r="B513" s="160"/>
      <c r="C513" s="160"/>
      <c r="D513" s="160"/>
      <c r="E513" s="160"/>
      <c r="F513" s="160"/>
    </row>
    <row r="514" spans="1:6" ht="15.75">
      <c r="A514" s="159"/>
      <c r="B514" s="160"/>
      <c r="C514" s="160"/>
      <c r="D514" s="160"/>
      <c r="E514" s="160"/>
      <c r="F514" s="160"/>
    </row>
    <row r="515" spans="1:6" ht="15.75">
      <c r="A515" s="159"/>
      <c r="B515" s="160"/>
      <c r="C515" s="160"/>
      <c r="D515" s="160"/>
      <c r="E515" s="160"/>
      <c r="F515" s="160"/>
    </row>
    <row r="516" spans="1:6" ht="15.75">
      <c r="A516" s="159"/>
      <c r="B516" s="160"/>
      <c r="C516" s="160"/>
      <c r="D516" s="160"/>
      <c r="E516" s="160"/>
      <c r="F516" s="160"/>
    </row>
    <row r="517" spans="1:6" ht="15.75">
      <c r="A517" s="159"/>
      <c r="B517" s="160"/>
      <c r="C517" s="160"/>
      <c r="D517" s="160"/>
      <c r="E517" s="160"/>
      <c r="F517" s="160"/>
    </row>
    <row r="518" spans="1:6" ht="15.75">
      <c r="A518" s="159"/>
      <c r="B518" s="160"/>
      <c r="C518" s="160"/>
      <c r="D518" s="160"/>
      <c r="E518" s="160"/>
      <c r="F518" s="160"/>
    </row>
    <row r="519" spans="1:6" ht="15.75">
      <c r="A519" s="159"/>
      <c r="B519" s="160"/>
      <c r="C519" s="160"/>
      <c r="D519" s="160"/>
      <c r="E519" s="160"/>
      <c r="F519" s="160"/>
    </row>
    <row r="520" spans="1:6" ht="15.75">
      <c r="A520" s="159"/>
      <c r="B520" s="160"/>
      <c r="C520" s="160"/>
      <c r="D520" s="160"/>
      <c r="E520" s="160"/>
      <c r="F520" s="160"/>
    </row>
    <row r="521" spans="1:6" ht="15.75">
      <c r="A521" s="159"/>
      <c r="B521" s="160"/>
      <c r="C521" s="160"/>
      <c r="D521" s="160"/>
      <c r="E521" s="160"/>
      <c r="F521" s="160"/>
    </row>
    <row r="522" spans="1:6" ht="15.75">
      <c r="A522" s="159"/>
      <c r="B522" s="160"/>
      <c r="C522" s="160"/>
      <c r="D522" s="160"/>
      <c r="E522" s="160"/>
      <c r="F522" s="160"/>
    </row>
    <row r="523" spans="1:6" ht="15.75">
      <c r="A523" s="159"/>
      <c r="B523" s="160"/>
      <c r="C523" s="160"/>
      <c r="D523" s="160"/>
      <c r="E523" s="160"/>
      <c r="F523" s="160"/>
    </row>
    <row r="524" spans="1:6" ht="15.75">
      <c r="A524" s="159"/>
      <c r="B524" s="160"/>
      <c r="C524" s="160"/>
      <c r="D524" s="160"/>
      <c r="E524" s="160"/>
      <c r="F524" s="160"/>
    </row>
    <row r="525" spans="1:6" ht="15.75">
      <c r="A525" s="159"/>
      <c r="B525" s="160"/>
      <c r="C525" s="160"/>
      <c r="D525" s="160"/>
      <c r="E525" s="160"/>
      <c r="F525" s="160"/>
    </row>
    <row r="526" spans="1:6" ht="15.75">
      <c r="A526" s="159"/>
      <c r="B526" s="160"/>
      <c r="C526" s="160"/>
      <c r="D526" s="160"/>
      <c r="E526" s="160"/>
      <c r="F526" s="160"/>
    </row>
    <row r="527" spans="1:6" ht="15.75">
      <c r="A527" s="159"/>
      <c r="B527" s="160"/>
      <c r="C527" s="160"/>
      <c r="D527" s="160"/>
      <c r="E527" s="160"/>
      <c r="F527" s="160"/>
    </row>
    <row r="528" spans="1:6" ht="15.75">
      <c r="A528" s="159"/>
      <c r="B528" s="160"/>
      <c r="C528" s="160"/>
      <c r="D528" s="160"/>
      <c r="E528" s="160"/>
      <c r="F528" s="160"/>
    </row>
    <row r="529" spans="1:6" ht="15.75">
      <c r="A529" s="159"/>
      <c r="B529" s="160"/>
      <c r="C529" s="160"/>
      <c r="D529" s="160"/>
      <c r="E529" s="160"/>
      <c r="F529" s="160"/>
    </row>
    <row r="530" spans="1:6" ht="15.75">
      <c r="A530" s="159"/>
      <c r="B530" s="160"/>
      <c r="C530" s="160"/>
      <c r="D530" s="160"/>
      <c r="E530" s="160"/>
      <c r="F530" s="160"/>
    </row>
    <row r="531" spans="1:6" ht="15.75">
      <c r="A531" s="159"/>
      <c r="B531" s="160"/>
      <c r="C531" s="160"/>
      <c r="D531" s="160"/>
      <c r="E531" s="160"/>
      <c r="F531" s="160"/>
    </row>
    <row r="532" spans="1:6" ht="15.75">
      <c r="A532" s="159"/>
      <c r="B532" s="160"/>
      <c r="C532" s="160"/>
      <c r="D532" s="160"/>
      <c r="E532" s="160"/>
      <c r="F532" s="160"/>
    </row>
  </sheetData>
  <mergeCells count="12">
    <mergeCell ref="A6:B6"/>
    <mergeCell ref="D2:E2"/>
    <mergeCell ref="A4:F4"/>
    <mergeCell ref="D1:F1"/>
    <mergeCell ref="D3:F3"/>
    <mergeCell ref="A5:B5"/>
    <mergeCell ref="E8:F8"/>
    <mergeCell ref="A135:B135"/>
    <mergeCell ref="A8:A9"/>
    <mergeCell ref="B8:B9"/>
    <mergeCell ref="D8:D9"/>
    <mergeCell ref="C8:C9"/>
  </mergeCells>
  <phoneticPr fontId="88" type="noConversion"/>
  <printOptions horizontalCentered="1"/>
  <pageMargins left="0" right="0" top="0" bottom="0" header="0" footer="0"/>
  <pageSetup paperSize="9" scale="66"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dimension ref="A1:F22"/>
  <sheetViews>
    <sheetView workbookViewId="0">
      <selection activeCell="J8" sqref="J8"/>
    </sheetView>
  </sheetViews>
  <sheetFormatPr defaultRowHeight="12.75"/>
  <cols>
    <col min="1" max="1" width="14.6640625" customWidth="1"/>
    <col min="2" max="2" width="38.5" customWidth="1"/>
    <col min="3" max="3" width="16.33203125" customWidth="1"/>
    <col min="4" max="4" width="18.6640625" customWidth="1"/>
    <col min="5" max="5" width="20.5" customWidth="1"/>
    <col min="6" max="6" width="24.1640625" customWidth="1"/>
  </cols>
  <sheetData>
    <row r="1" spans="1:6" ht="15.75">
      <c r="A1" s="2"/>
      <c r="B1" s="2"/>
      <c r="C1" s="54"/>
      <c r="D1" s="54"/>
      <c r="E1" s="258" t="s">
        <v>144</v>
      </c>
      <c r="F1" s="258"/>
    </row>
    <row r="2" spans="1:6" ht="15.75">
      <c r="A2" s="2"/>
      <c r="B2" s="2"/>
      <c r="C2" s="54"/>
      <c r="D2" s="54"/>
      <c r="E2" s="258" t="s">
        <v>107</v>
      </c>
      <c r="F2" s="258"/>
    </row>
    <row r="3" spans="1:6" ht="15.75">
      <c r="A3" s="2"/>
      <c r="B3" s="2"/>
      <c r="C3" s="54"/>
      <c r="D3" s="54"/>
      <c r="E3" s="55" t="s">
        <v>105</v>
      </c>
      <c r="F3" s="55"/>
    </row>
    <row r="4" spans="1:6" ht="15.75">
      <c r="A4" s="2"/>
      <c r="B4" s="2"/>
      <c r="C4" s="54"/>
      <c r="D4" s="54"/>
      <c r="E4" s="258" t="s">
        <v>324</v>
      </c>
      <c r="F4" s="258"/>
    </row>
    <row r="5" spans="1:6" ht="15.75">
      <c r="A5" s="2"/>
      <c r="B5" s="2"/>
      <c r="C5" s="54"/>
      <c r="D5" s="54"/>
      <c r="E5" s="55"/>
      <c r="F5" s="55"/>
    </row>
    <row r="6" spans="1:6" ht="20.25">
      <c r="A6" s="259" t="s">
        <v>87</v>
      </c>
      <c r="B6" s="259"/>
      <c r="C6" s="259"/>
      <c r="D6" s="259"/>
      <c r="E6" s="259"/>
      <c r="F6" s="259"/>
    </row>
    <row r="7" spans="1:6" ht="12" customHeight="1">
      <c r="A7" s="75"/>
      <c r="B7" s="77" t="s">
        <v>81</v>
      </c>
      <c r="C7" s="75"/>
      <c r="D7" s="75"/>
      <c r="E7" s="75"/>
      <c r="F7" s="75"/>
    </row>
    <row r="8" spans="1:6" ht="12.75" customHeight="1">
      <c r="A8" s="75"/>
      <c r="B8" s="64" t="s">
        <v>61</v>
      </c>
      <c r="C8" s="75"/>
      <c r="D8" s="75"/>
      <c r="E8" s="75"/>
      <c r="F8" s="75"/>
    </row>
    <row r="9" spans="1:6">
      <c r="A9" s="262"/>
      <c r="B9" s="262"/>
      <c r="C9" s="262"/>
      <c r="D9" s="262"/>
      <c r="E9" s="262"/>
      <c r="F9" s="11" t="s">
        <v>18</v>
      </c>
    </row>
    <row r="10" spans="1:6" ht="15.75">
      <c r="A10" s="263" t="s">
        <v>4</v>
      </c>
      <c r="B10" s="263" t="s">
        <v>37</v>
      </c>
      <c r="C10" s="263" t="s">
        <v>56</v>
      </c>
      <c r="D10" s="263" t="s">
        <v>5</v>
      </c>
      <c r="E10" s="263" t="s">
        <v>6</v>
      </c>
      <c r="F10" s="263"/>
    </row>
    <row r="11" spans="1:6" ht="40.5" customHeight="1">
      <c r="A11" s="263"/>
      <c r="B11" s="263"/>
      <c r="C11" s="263"/>
      <c r="D11" s="263"/>
      <c r="E11" s="10" t="s">
        <v>8</v>
      </c>
      <c r="F11" s="9" t="s">
        <v>14</v>
      </c>
    </row>
    <row r="12" spans="1:6" ht="16.5" customHeight="1">
      <c r="A12" s="10">
        <v>1</v>
      </c>
      <c r="B12" s="10">
        <v>2</v>
      </c>
      <c r="C12" s="10">
        <v>3</v>
      </c>
      <c r="D12" s="10">
        <v>4</v>
      </c>
      <c r="E12" s="10">
        <v>5</v>
      </c>
      <c r="F12" s="9">
        <v>6</v>
      </c>
    </row>
    <row r="13" spans="1:6" ht="21" customHeight="1">
      <c r="A13" s="56">
        <v>200000</v>
      </c>
      <c r="B13" s="57" t="s">
        <v>38</v>
      </c>
      <c r="C13" s="97">
        <f>C14</f>
        <v>173950</v>
      </c>
      <c r="D13" s="97">
        <f>D14</f>
        <v>-1223330</v>
      </c>
      <c r="E13" s="97">
        <f>E14</f>
        <v>1397280</v>
      </c>
      <c r="F13" s="97">
        <f>F14</f>
        <v>173950</v>
      </c>
    </row>
    <row r="14" spans="1:6" ht="38.25" customHeight="1">
      <c r="A14" s="56">
        <v>208000</v>
      </c>
      <c r="B14" s="57" t="s">
        <v>39</v>
      </c>
      <c r="C14" s="97">
        <f>C15+C16</f>
        <v>173950</v>
      </c>
      <c r="D14" s="97">
        <f>D15+D16</f>
        <v>-1223330</v>
      </c>
      <c r="E14" s="97">
        <f>E15+E16</f>
        <v>1397280</v>
      </c>
      <c r="F14" s="97">
        <f>F15+F16</f>
        <v>173950</v>
      </c>
    </row>
    <row r="15" spans="1:6" ht="19.5" customHeight="1">
      <c r="A15" s="58" t="s">
        <v>50</v>
      </c>
      <c r="B15" s="59" t="s">
        <v>52</v>
      </c>
      <c r="C15" s="96">
        <f>D15+E15</f>
        <v>173950</v>
      </c>
      <c r="D15" s="96"/>
      <c r="E15" s="96">
        <v>173950</v>
      </c>
      <c r="F15" s="96">
        <v>173950</v>
      </c>
    </row>
    <row r="16" spans="1:6" ht="63">
      <c r="A16" s="58" t="s">
        <v>46</v>
      </c>
      <c r="B16" s="59" t="s">
        <v>48</v>
      </c>
      <c r="C16" s="96"/>
      <c r="D16" s="98">
        <v>-1223330</v>
      </c>
      <c r="E16" s="98">
        <v>1223330</v>
      </c>
      <c r="F16" s="98"/>
    </row>
    <row r="17" spans="1:6" ht="31.5">
      <c r="A17" s="56" t="s">
        <v>40</v>
      </c>
      <c r="B17" s="57" t="s">
        <v>41</v>
      </c>
      <c r="C17" s="97">
        <f>C18</f>
        <v>173950</v>
      </c>
      <c r="D17" s="97">
        <f>D18</f>
        <v>-1223330</v>
      </c>
      <c r="E17" s="97">
        <f>E18</f>
        <v>1397280</v>
      </c>
      <c r="F17" s="97">
        <f>F18</f>
        <v>173950</v>
      </c>
    </row>
    <row r="18" spans="1:6" ht="30" customHeight="1">
      <c r="A18" s="56" t="s">
        <v>42</v>
      </c>
      <c r="B18" s="57" t="s">
        <v>43</v>
      </c>
      <c r="C18" s="97">
        <f>C19+C20</f>
        <v>173950</v>
      </c>
      <c r="D18" s="97">
        <f>D19+D20</f>
        <v>-1223330</v>
      </c>
      <c r="E18" s="97">
        <f>E19+E20</f>
        <v>1397280</v>
      </c>
      <c r="F18" s="97">
        <f>F19+F20</f>
        <v>173950</v>
      </c>
    </row>
    <row r="19" spans="1:6" ht="18.75" customHeight="1">
      <c r="A19" s="58" t="s">
        <v>51</v>
      </c>
      <c r="B19" s="59" t="s">
        <v>52</v>
      </c>
      <c r="C19" s="96">
        <f>D19+E19</f>
        <v>173950</v>
      </c>
      <c r="D19" s="96"/>
      <c r="E19" s="96">
        <v>173950</v>
      </c>
      <c r="F19" s="96">
        <v>173950</v>
      </c>
    </row>
    <row r="20" spans="1:6" ht="63">
      <c r="A20" s="58" t="s">
        <v>47</v>
      </c>
      <c r="B20" s="59" t="s">
        <v>48</v>
      </c>
      <c r="C20" s="60"/>
      <c r="D20" s="61">
        <v>-1223330</v>
      </c>
      <c r="E20" s="61">
        <v>1223330</v>
      </c>
      <c r="F20" s="61"/>
    </row>
    <row r="21" spans="1:6">
      <c r="A21" s="2"/>
      <c r="B21" s="2"/>
      <c r="C21" s="2"/>
      <c r="D21" s="2"/>
      <c r="E21" s="2"/>
      <c r="F21" s="2"/>
    </row>
    <row r="22" spans="1:6" ht="18.75">
      <c r="A22" s="43" t="s">
        <v>147</v>
      </c>
      <c r="B22" s="43"/>
      <c r="C22" s="62"/>
      <c r="D22" s="260" t="s">
        <v>103</v>
      </c>
      <c r="E22" s="261"/>
      <c r="F22" s="63"/>
    </row>
  </sheetData>
  <mergeCells count="11">
    <mergeCell ref="E1:F1"/>
    <mergeCell ref="E2:F2"/>
    <mergeCell ref="E4:F4"/>
    <mergeCell ref="A6:F6"/>
    <mergeCell ref="D22:E22"/>
    <mergeCell ref="A9:E9"/>
    <mergeCell ref="A10:A11"/>
    <mergeCell ref="B10:B11"/>
    <mergeCell ref="C10:C11"/>
    <mergeCell ref="D10:D11"/>
    <mergeCell ref="E10:F10"/>
  </mergeCells>
  <phoneticPr fontId="3" type="noConversion"/>
  <pageMargins left="0.75" right="0.75" top="0.17" bottom="0.52" header="0.5" footer="0.5"/>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dimension ref="A1:Q62"/>
  <sheetViews>
    <sheetView showGridLines="0" showZeros="0" view="pageLayout" zoomScaleNormal="100" zoomScaleSheetLayoutView="90" workbookViewId="0">
      <selection activeCell="N1" sqref="N1:P1"/>
    </sheetView>
  </sheetViews>
  <sheetFormatPr defaultColWidth="9.1640625" defaultRowHeight="12.75"/>
  <cols>
    <col min="1" max="1" width="12.33203125" style="12" customWidth="1"/>
    <col min="2" max="2" width="7.1640625" style="12" customWidth="1"/>
    <col min="3" max="3" width="7.5" style="22" customWidth="1"/>
    <col min="4" max="4" width="44.83203125" style="41" customWidth="1"/>
    <col min="5" max="5" width="14.83203125" style="4" customWidth="1"/>
    <col min="6" max="6" width="15" style="4" customWidth="1"/>
    <col min="7" max="7" width="14" style="4" customWidth="1"/>
    <col min="8" max="8" width="12.83203125" style="4" customWidth="1"/>
    <col min="9" max="9" width="9.83203125" style="4" customWidth="1"/>
    <col min="10" max="10" width="14.83203125" style="4" customWidth="1"/>
    <col min="11" max="11" width="15.33203125" style="4" customWidth="1"/>
    <col min="12" max="12" width="9.1640625" style="4"/>
    <col min="13" max="13" width="9" style="4" customWidth="1"/>
    <col min="14" max="14" width="6.33203125" style="4" customWidth="1"/>
    <col min="15" max="15" width="15.5" style="4" customWidth="1"/>
    <col min="16" max="16" width="16" style="4" customWidth="1"/>
    <col min="17" max="16384" width="9.1640625" style="3"/>
  </cols>
  <sheetData>
    <row r="1" spans="1:17" ht="60.75" customHeight="1">
      <c r="D1" s="45"/>
      <c r="E1" s="1"/>
      <c r="F1" s="1"/>
      <c r="G1" s="1"/>
      <c r="H1" s="1"/>
      <c r="I1" s="1"/>
      <c r="J1" s="1"/>
      <c r="K1" s="1"/>
      <c r="L1" s="1"/>
      <c r="M1" s="1"/>
      <c r="N1" s="284" t="s">
        <v>325</v>
      </c>
      <c r="O1" s="284"/>
      <c r="P1" s="285"/>
    </row>
    <row r="2" spans="1:17" ht="15.75">
      <c r="A2" s="286" t="s">
        <v>24</v>
      </c>
      <c r="B2" s="286"/>
      <c r="C2" s="286"/>
      <c r="D2" s="286"/>
      <c r="E2" s="286"/>
      <c r="F2" s="286"/>
      <c r="G2" s="286"/>
      <c r="H2" s="286"/>
      <c r="I2" s="286"/>
      <c r="J2" s="286"/>
      <c r="K2" s="286"/>
      <c r="L2" s="286"/>
      <c r="M2" s="286"/>
      <c r="N2" s="286"/>
      <c r="O2" s="286"/>
      <c r="P2" s="286"/>
    </row>
    <row r="3" spans="1:17" ht="39.6" customHeight="1">
      <c r="A3" s="286" t="s">
        <v>143</v>
      </c>
      <c r="B3" s="286"/>
      <c r="C3" s="286"/>
      <c r="D3" s="286"/>
      <c r="E3" s="286"/>
      <c r="F3" s="286"/>
      <c r="G3" s="286"/>
      <c r="H3" s="286"/>
      <c r="I3" s="286"/>
      <c r="J3" s="286"/>
      <c r="K3" s="286"/>
      <c r="L3" s="286"/>
      <c r="M3" s="286"/>
      <c r="N3" s="286"/>
      <c r="O3" s="286"/>
      <c r="P3" s="286"/>
    </row>
    <row r="4" spans="1:17" ht="21.75" customHeight="1">
      <c r="A4" s="47"/>
      <c r="B4" s="47"/>
      <c r="C4" s="74"/>
      <c r="D4" s="77" t="s">
        <v>81</v>
      </c>
      <c r="E4" s="74"/>
      <c r="F4" s="74"/>
      <c r="G4" s="74"/>
      <c r="H4" s="74"/>
      <c r="I4" s="74"/>
      <c r="J4" s="74"/>
      <c r="K4" s="74"/>
      <c r="L4" s="74"/>
      <c r="M4" s="74"/>
      <c r="N4" s="74"/>
      <c r="O4" s="74"/>
      <c r="P4" s="74"/>
    </row>
    <row r="5" spans="1:17" ht="13.5" customHeight="1">
      <c r="A5" s="47"/>
      <c r="B5" s="47"/>
      <c r="C5" s="74"/>
      <c r="D5" s="64" t="s">
        <v>61</v>
      </c>
      <c r="E5" s="74"/>
      <c r="F5" s="74"/>
      <c r="G5" s="74"/>
      <c r="H5" s="74"/>
      <c r="I5" s="74"/>
      <c r="J5" s="74"/>
      <c r="K5" s="74"/>
      <c r="L5" s="74"/>
      <c r="M5" s="74"/>
      <c r="N5" s="74"/>
      <c r="O5" s="74"/>
      <c r="P5" s="74"/>
    </row>
    <row r="6" spans="1:17" ht="0.75" customHeight="1">
      <c r="A6" s="13"/>
      <c r="B6" s="13"/>
      <c r="C6" s="21"/>
      <c r="D6" s="44"/>
      <c r="E6" s="5"/>
      <c r="F6" s="5"/>
      <c r="G6" s="8"/>
      <c r="H6" s="5"/>
      <c r="I6" s="5"/>
      <c r="J6" s="6"/>
      <c r="K6" s="6"/>
      <c r="L6" s="7"/>
      <c r="M6" s="7"/>
      <c r="N6" s="7"/>
      <c r="O6" s="7"/>
      <c r="P6" s="24" t="s">
        <v>18</v>
      </c>
    </row>
    <row r="7" spans="1:17" s="17" customFormat="1" ht="15" customHeight="1">
      <c r="A7" s="289" t="s">
        <v>20</v>
      </c>
      <c r="B7" s="289" t="s">
        <v>59</v>
      </c>
      <c r="C7" s="281" t="s">
        <v>19</v>
      </c>
      <c r="D7" s="267" t="s">
        <v>60</v>
      </c>
      <c r="E7" s="266" t="s">
        <v>5</v>
      </c>
      <c r="F7" s="266"/>
      <c r="G7" s="266"/>
      <c r="H7" s="266"/>
      <c r="I7" s="266"/>
      <c r="J7" s="266" t="s">
        <v>6</v>
      </c>
      <c r="K7" s="266"/>
      <c r="L7" s="266"/>
      <c r="M7" s="266"/>
      <c r="N7" s="266"/>
      <c r="O7" s="266"/>
      <c r="P7" s="266" t="s">
        <v>7</v>
      </c>
    </row>
    <row r="8" spans="1:17" s="17" customFormat="1" ht="13.5" customHeight="1">
      <c r="A8" s="292"/>
      <c r="B8" s="290"/>
      <c r="C8" s="281"/>
      <c r="D8" s="287"/>
      <c r="E8" s="265" t="s">
        <v>56</v>
      </c>
      <c r="F8" s="266" t="s">
        <v>9</v>
      </c>
      <c r="G8" s="265" t="s">
        <v>10</v>
      </c>
      <c r="H8" s="265"/>
      <c r="I8" s="266" t="s">
        <v>11</v>
      </c>
      <c r="J8" s="265" t="s">
        <v>56</v>
      </c>
      <c r="K8" s="267" t="s">
        <v>55</v>
      </c>
      <c r="L8" s="266" t="s">
        <v>9</v>
      </c>
      <c r="M8" s="265" t="s">
        <v>10</v>
      </c>
      <c r="N8" s="265"/>
      <c r="O8" s="266" t="s">
        <v>11</v>
      </c>
      <c r="P8" s="266"/>
    </row>
    <row r="9" spans="1:17" s="17" customFormat="1" ht="20.25" customHeight="1">
      <c r="A9" s="292"/>
      <c r="B9" s="290"/>
      <c r="C9" s="281"/>
      <c r="D9" s="287"/>
      <c r="E9" s="265"/>
      <c r="F9" s="266"/>
      <c r="G9" s="265" t="s">
        <v>12</v>
      </c>
      <c r="H9" s="265" t="s">
        <v>13</v>
      </c>
      <c r="I9" s="266"/>
      <c r="J9" s="265"/>
      <c r="K9" s="268"/>
      <c r="L9" s="266"/>
      <c r="M9" s="265" t="s">
        <v>12</v>
      </c>
      <c r="N9" s="265" t="s">
        <v>13</v>
      </c>
      <c r="O9" s="266"/>
      <c r="P9" s="266"/>
    </row>
    <row r="10" spans="1:17" s="17" customFormat="1" ht="53.25" customHeight="1">
      <c r="A10" s="293"/>
      <c r="B10" s="291"/>
      <c r="C10" s="281"/>
      <c r="D10" s="288"/>
      <c r="E10" s="265"/>
      <c r="F10" s="266"/>
      <c r="G10" s="265"/>
      <c r="H10" s="265"/>
      <c r="I10" s="266"/>
      <c r="J10" s="265"/>
      <c r="K10" s="269"/>
      <c r="L10" s="266"/>
      <c r="M10" s="265"/>
      <c r="N10" s="265"/>
      <c r="O10" s="266"/>
      <c r="P10" s="266"/>
    </row>
    <row r="11" spans="1:17" s="18" customFormat="1" ht="16.5" customHeight="1">
      <c r="A11" s="273" t="s">
        <v>63</v>
      </c>
      <c r="B11" s="274"/>
      <c r="C11" s="275"/>
      <c r="D11" s="275"/>
      <c r="E11" s="275"/>
      <c r="F11" s="275"/>
      <c r="G11" s="275"/>
      <c r="H11" s="275"/>
      <c r="I11" s="275"/>
      <c r="J11" s="275"/>
      <c r="K11" s="275"/>
      <c r="L11" s="275"/>
      <c r="M11" s="275"/>
      <c r="N11" s="275"/>
      <c r="O11" s="275"/>
      <c r="P11" s="276"/>
    </row>
    <row r="12" spans="1:17" s="107" customFormat="1" ht="15.75">
      <c r="A12" s="283" t="s">
        <v>124</v>
      </c>
      <c r="B12" s="283"/>
      <c r="C12" s="283"/>
      <c r="D12" s="283"/>
      <c r="E12" s="128">
        <f>E13+E19+E29</f>
        <v>1466000</v>
      </c>
      <c r="F12" s="128">
        <f t="shared" ref="F12:P12" si="0">F13+F19+F29</f>
        <v>1466000</v>
      </c>
      <c r="G12" s="128">
        <f t="shared" si="0"/>
        <v>646000</v>
      </c>
      <c r="H12" s="128">
        <f t="shared" si="0"/>
        <v>86850</v>
      </c>
      <c r="I12" s="128">
        <f t="shared" si="0"/>
        <v>0</v>
      </c>
      <c r="J12" s="128">
        <f t="shared" si="0"/>
        <v>1101000</v>
      </c>
      <c r="K12" s="128">
        <f t="shared" si="0"/>
        <v>1101000</v>
      </c>
      <c r="L12" s="128">
        <f t="shared" si="0"/>
        <v>0</v>
      </c>
      <c r="M12" s="128">
        <f t="shared" si="0"/>
        <v>0</v>
      </c>
      <c r="N12" s="128">
        <f t="shared" si="0"/>
        <v>0</v>
      </c>
      <c r="O12" s="128">
        <f t="shared" si="0"/>
        <v>1101000</v>
      </c>
      <c r="P12" s="128">
        <f t="shared" si="0"/>
        <v>2567000</v>
      </c>
      <c r="Q12" s="111" t="e">
        <f>#REF!-'дод.3.1 вид '!P12</f>
        <v>#REF!</v>
      </c>
    </row>
    <row r="13" spans="1:17" s="17" customFormat="1" ht="39.75" customHeight="1">
      <c r="A13" s="34" t="s">
        <v>64</v>
      </c>
      <c r="B13" s="34" t="s">
        <v>65</v>
      </c>
      <c r="C13" s="37"/>
      <c r="D13" s="73" t="s">
        <v>73</v>
      </c>
      <c r="E13" s="90">
        <f>SUM(E14)</f>
        <v>370000</v>
      </c>
      <c r="F13" s="90">
        <f>SUM(F14)</f>
        <v>370000</v>
      </c>
      <c r="G13" s="90">
        <f>SUM(G14)</f>
        <v>0</v>
      </c>
      <c r="H13" s="91"/>
      <c r="I13" s="91"/>
      <c r="J13" s="91"/>
      <c r="K13" s="91"/>
      <c r="L13" s="91"/>
      <c r="M13" s="91"/>
      <c r="N13" s="91"/>
      <c r="O13" s="91"/>
      <c r="P13" s="90">
        <f>SUM(P14)</f>
        <v>370000</v>
      </c>
      <c r="Q13" s="78"/>
    </row>
    <row r="14" spans="1:17" s="17" customFormat="1" ht="30" customHeight="1">
      <c r="A14" s="34" t="s">
        <v>66</v>
      </c>
      <c r="B14" s="34" t="s">
        <v>65</v>
      </c>
      <c r="C14" s="37"/>
      <c r="D14" s="73" t="s">
        <v>74</v>
      </c>
      <c r="E14" s="90">
        <f>SUM(E15:E18)</f>
        <v>370000</v>
      </c>
      <c r="F14" s="90">
        <f>SUM(F15:F18)</f>
        <v>370000</v>
      </c>
      <c r="G14" s="90">
        <f>SUM(G15:G18)</f>
        <v>0</v>
      </c>
      <c r="H14" s="91"/>
      <c r="I14" s="91"/>
      <c r="J14" s="91"/>
      <c r="K14" s="91"/>
      <c r="L14" s="91"/>
      <c r="M14" s="91"/>
      <c r="N14" s="91"/>
      <c r="O14" s="91"/>
      <c r="P14" s="90">
        <f>SUM(P15:P18)</f>
        <v>370000</v>
      </c>
      <c r="Q14" s="78"/>
    </row>
    <row r="15" spans="1:17" s="110" customFormat="1" ht="94.5">
      <c r="A15" s="51" t="s">
        <v>67</v>
      </c>
      <c r="B15" s="51" t="s">
        <v>68</v>
      </c>
      <c r="C15" s="37" t="s">
        <v>69</v>
      </c>
      <c r="D15" s="81" t="s">
        <v>75</v>
      </c>
      <c r="E15" s="88">
        <f>F15+I15</f>
        <v>170000</v>
      </c>
      <c r="F15" s="89">
        <v>170000</v>
      </c>
      <c r="G15" s="89"/>
      <c r="H15" s="89"/>
      <c r="I15" s="89"/>
      <c r="J15" s="89"/>
      <c r="K15" s="89"/>
      <c r="L15" s="89"/>
      <c r="M15" s="89"/>
      <c r="N15" s="89"/>
      <c r="O15" s="89"/>
      <c r="P15" s="88">
        <v>170000</v>
      </c>
    </row>
    <row r="16" spans="1:17" s="110" customFormat="1" ht="31.5" hidden="1">
      <c r="A16" s="79" t="s">
        <v>70</v>
      </c>
      <c r="B16" s="51" t="s">
        <v>71</v>
      </c>
      <c r="C16" s="38" t="s">
        <v>72</v>
      </c>
      <c r="D16" s="82" t="s">
        <v>76</v>
      </c>
      <c r="E16" s="88">
        <f>F16+I16</f>
        <v>0</v>
      </c>
      <c r="F16" s="89"/>
      <c r="G16" s="89"/>
      <c r="H16" s="89"/>
      <c r="I16" s="89"/>
      <c r="J16" s="89"/>
      <c r="K16" s="89"/>
      <c r="L16" s="89"/>
      <c r="M16" s="89"/>
      <c r="N16" s="89"/>
      <c r="O16" s="89"/>
      <c r="P16" s="88"/>
    </row>
    <row r="17" spans="1:17" s="110" customFormat="1" ht="61.5" hidden="1" customHeight="1">
      <c r="A17" s="79"/>
      <c r="B17" s="51"/>
      <c r="C17" s="52"/>
      <c r="D17" s="48"/>
      <c r="E17" s="88">
        <f>F17+I17</f>
        <v>0</v>
      </c>
      <c r="F17" s="89"/>
      <c r="G17" s="89"/>
      <c r="H17" s="89"/>
      <c r="I17" s="89"/>
      <c r="J17" s="89"/>
      <c r="K17" s="89"/>
      <c r="L17" s="89"/>
      <c r="M17" s="89"/>
      <c r="N17" s="89"/>
      <c r="O17" s="89"/>
      <c r="P17" s="88"/>
    </row>
    <row r="18" spans="1:17" s="110" customFormat="1" ht="63">
      <c r="A18" s="79" t="s">
        <v>82</v>
      </c>
      <c r="B18" s="51" t="s">
        <v>83</v>
      </c>
      <c r="C18" s="52" t="s">
        <v>44</v>
      </c>
      <c r="D18" s="82" t="s">
        <v>53</v>
      </c>
      <c r="E18" s="88">
        <f>F18+I18</f>
        <v>200000</v>
      </c>
      <c r="F18" s="89">
        <v>200000</v>
      </c>
      <c r="G18" s="89"/>
      <c r="H18" s="89"/>
      <c r="I18" s="89"/>
      <c r="J18" s="89"/>
      <c r="K18" s="89"/>
      <c r="L18" s="89"/>
      <c r="M18" s="89"/>
      <c r="N18" s="89"/>
      <c r="O18" s="89"/>
      <c r="P18" s="88">
        <v>200000</v>
      </c>
    </row>
    <row r="19" spans="1:17" s="17" customFormat="1" ht="63">
      <c r="A19" s="34" t="s">
        <v>35</v>
      </c>
      <c r="B19" s="34" t="s">
        <v>34</v>
      </c>
      <c r="C19" s="37"/>
      <c r="D19" s="84" t="s">
        <v>79</v>
      </c>
      <c r="E19" s="90">
        <f>E20</f>
        <v>1096000</v>
      </c>
      <c r="F19" s="90">
        <f t="shared" ref="F19:P19" si="1">F20</f>
        <v>1096000</v>
      </c>
      <c r="G19" s="90">
        <f t="shared" si="1"/>
        <v>646000</v>
      </c>
      <c r="H19" s="90">
        <f t="shared" si="1"/>
        <v>86850</v>
      </c>
      <c r="I19" s="90">
        <f t="shared" si="1"/>
        <v>0</v>
      </c>
      <c r="J19" s="90">
        <f t="shared" si="1"/>
        <v>1101000</v>
      </c>
      <c r="K19" s="90">
        <f t="shared" si="1"/>
        <v>1101000</v>
      </c>
      <c r="L19" s="90">
        <f t="shared" si="1"/>
        <v>0</v>
      </c>
      <c r="M19" s="90">
        <f t="shared" si="1"/>
        <v>0</v>
      </c>
      <c r="N19" s="90">
        <f t="shared" si="1"/>
        <v>0</v>
      </c>
      <c r="O19" s="90">
        <f t="shared" si="1"/>
        <v>1101000</v>
      </c>
      <c r="P19" s="90">
        <f t="shared" si="1"/>
        <v>2197000</v>
      </c>
      <c r="Q19" s="78"/>
    </row>
    <row r="20" spans="1:17" s="17" customFormat="1" ht="63">
      <c r="A20" s="34" t="s">
        <v>36</v>
      </c>
      <c r="B20" s="34" t="s">
        <v>34</v>
      </c>
      <c r="C20" s="37"/>
      <c r="D20" s="84" t="s">
        <v>80</v>
      </c>
      <c r="E20" s="90">
        <f>E22+E23+E24+E25+E26+E27</f>
        <v>1096000</v>
      </c>
      <c r="F20" s="90">
        <f>F22+F23+F24+F25+F26+F27</f>
        <v>1096000</v>
      </c>
      <c r="G20" s="90">
        <f t="shared" ref="G20:O20" si="2">G22+G24+G25+G26+G28</f>
        <v>646000</v>
      </c>
      <c r="H20" s="90">
        <f>H22+H24+H25+H26+H28+H23</f>
        <v>86850</v>
      </c>
      <c r="I20" s="90">
        <f t="shared" si="2"/>
        <v>0</v>
      </c>
      <c r="J20" s="90">
        <f t="shared" si="2"/>
        <v>1101000</v>
      </c>
      <c r="K20" s="90">
        <f t="shared" si="2"/>
        <v>1101000</v>
      </c>
      <c r="L20" s="90">
        <f t="shared" si="2"/>
        <v>0</v>
      </c>
      <c r="M20" s="90">
        <f t="shared" si="2"/>
        <v>0</v>
      </c>
      <c r="N20" s="90">
        <f t="shared" si="2"/>
        <v>0</v>
      </c>
      <c r="O20" s="90">
        <f t="shared" si="2"/>
        <v>1101000</v>
      </c>
      <c r="P20" s="90">
        <f>P22+P23+P24+P25+P26+P27</f>
        <v>2197000</v>
      </c>
      <c r="Q20" s="78"/>
    </row>
    <row r="21" spans="1:17" s="17" customFormat="1" ht="15.75" hidden="1">
      <c r="A21" s="51" t="s">
        <v>293</v>
      </c>
      <c r="B21" s="51" t="s">
        <v>294</v>
      </c>
      <c r="C21" s="37"/>
      <c r="D21" s="238"/>
      <c r="E21" s="90"/>
      <c r="F21" s="90"/>
      <c r="G21" s="90"/>
      <c r="H21" s="90"/>
      <c r="I21" s="90"/>
      <c r="J21" s="90"/>
      <c r="K21" s="90"/>
      <c r="L21" s="90"/>
      <c r="M21" s="90"/>
      <c r="N21" s="90"/>
      <c r="O21" s="90"/>
      <c r="P21" s="90"/>
      <c r="Q21" s="78"/>
    </row>
    <row r="22" spans="1:17" s="110" customFormat="1" ht="31.5">
      <c r="A22" s="72" t="s">
        <v>89</v>
      </c>
      <c r="B22" s="72" t="s">
        <v>90</v>
      </c>
      <c r="C22" s="72"/>
      <c r="D22" s="242" t="s">
        <v>309</v>
      </c>
      <c r="E22" s="88">
        <f>F22+I22</f>
        <v>866000</v>
      </c>
      <c r="F22" s="89">
        <v>866000</v>
      </c>
      <c r="G22" s="89">
        <v>646000</v>
      </c>
      <c r="H22" s="89">
        <v>26850</v>
      </c>
      <c r="I22" s="89"/>
      <c r="J22" s="89"/>
      <c r="K22" s="89"/>
      <c r="L22" s="89"/>
      <c r="M22" s="89"/>
      <c r="N22" s="89"/>
      <c r="O22" s="89"/>
      <c r="P22" s="88">
        <f>E22+J22</f>
        <v>866000</v>
      </c>
    </row>
    <row r="23" spans="1:17" s="110" customFormat="1" ht="31.5">
      <c r="A23" s="239" t="s">
        <v>295</v>
      </c>
      <c r="B23" s="72" t="s">
        <v>296</v>
      </c>
      <c r="C23" s="72"/>
      <c r="D23" s="30" t="s">
        <v>313</v>
      </c>
      <c r="E23" s="88">
        <v>60000</v>
      </c>
      <c r="F23" s="89">
        <v>60000</v>
      </c>
      <c r="G23" s="89"/>
      <c r="H23" s="89">
        <v>60000</v>
      </c>
      <c r="I23" s="89"/>
      <c r="J23" s="89"/>
      <c r="K23" s="89"/>
      <c r="L23" s="89"/>
      <c r="M23" s="89"/>
      <c r="N23" s="89"/>
      <c r="O23" s="89"/>
      <c r="P23" s="88">
        <v>60000</v>
      </c>
    </row>
    <row r="24" spans="1:17" s="110" customFormat="1" ht="78.75">
      <c r="A24" s="95" t="s">
        <v>291</v>
      </c>
      <c r="B24" s="51" t="s">
        <v>292</v>
      </c>
      <c r="C24" s="51" t="s">
        <v>91</v>
      </c>
      <c r="D24" s="240" t="s">
        <v>315</v>
      </c>
      <c r="E24" s="88"/>
      <c r="F24" s="89"/>
      <c r="G24" s="89"/>
      <c r="H24" s="89"/>
      <c r="I24" s="129"/>
      <c r="J24" s="89">
        <v>1101000</v>
      </c>
      <c r="K24" s="89">
        <v>1101000</v>
      </c>
      <c r="L24" s="89"/>
      <c r="M24" s="89"/>
      <c r="N24" s="89"/>
      <c r="O24" s="89">
        <v>1101000</v>
      </c>
      <c r="P24" s="88">
        <f>E24+J24</f>
        <v>1101000</v>
      </c>
    </row>
    <row r="25" spans="1:17" s="110" customFormat="1" ht="58.5" customHeight="1">
      <c r="A25" s="72" t="s">
        <v>108</v>
      </c>
      <c r="B25" s="72" t="s">
        <v>110</v>
      </c>
      <c r="C25" s="72" t="s">
        <v>111</v>
      </c>
      <c r="D25" s="99" t="s">
        <v>109</v>
      </c>
      <c r="E25" s="88">
        <f>F25+I25</f>
        <v>100000</v>
      </c>
      <c r="F25" s="89">
        <v>100000</v>
      </c>
      <c r="G25" s="89"/>
      <c r="H25" s="89"/>
      <c r="I25" s="89"/>
      <c r="J25" s="89"/>
      <c r="K25" s="89"/>
      <c r="L25" s="89"/>
      <c r="M25" s="89"/>
      <c r="N25" s="89"/>
      <c r="O25" s="89"/>
      <c r="P25" s="88">
        <f>E25+J25</f>
        <v>100000</v>
      </c>
    </row>
    <row r="26" spans="1:17" s="110" customFormat="1" ht="31.5">
      <c r="A26" s="51" t="s">
        <v>84</v>
      </c>
      <c r="B26" s="51" t="s">
        <v>85</v>
      </c>
      <c r="C26" s="51" t="s">
        <v>49</v>
      </c>
      <c r="D26" s="85" t="s">
        <v>54</v>
      </c>
      <c r="E26" s="88">
        <f>F26+I26</f>
        <v>50000</v>
      </c>
      <c r="F26" s="89">
        <v>50000</v>
      </c>
      <c r="G26" s="89"/>
      <c r="H26" s="89"/>
      <c r="I26" s="89"/>
      <c r="J26" s="89"/>
      <c r="K26" s="89"/>
      <c r="L26" s="89"/>
      <c r="M26" s="89"/>
      <c r="N26" s="89"/>
      <c r="O26" s="89"/>
      <c r="P26" s="88">
        <f>E26+J26</f>
        <v>50000</v>
      </c>
    </row>
    <row r="27" spans="1:17" s="78" customFormat="1" ht="63">
      <c r="A27" s="72" t="s">
        <v>297</v>
      </c>
      <c r="B27" s="109">
        <v>5062</v>
      </c>
      <c r="C27" s="108"/>
      <c r="D27" s="242" t="s">
        <v>311</v>
      </c>
      <c r="E27" s="88">
        <f>F27</f>
        <v>20000</v>
      </c>
      <c r="F27" s="89">
        <v>20000</v>
      </c>
      <c r="G27" s="131"/>
      <c r="H27" s="131"/>
      <c r="I27" s="131"/>
      <c r="J27" s="131"/>
      <c r="K27" s="131"/>
      <c r="L27" s="131"/>
      <c r="M27" s="131"/>
      <c r="N27" s="131"/>
      <c r="O27" s="131"/>
      <c r="P27" s="88">
        <f>E27</f>
        <v>20000</v>
      </c>
    </row>
    <row r="28" spans="1:17" s="110" customFormat="1" ht="33.75" hidden="1" customHeight="1">
      <c r="A28" s="51"/>
      <c r="B28" s="51"/>
      <c r="C28" s="51"/>
      <c r="D28" s="85"/>
      <c r="E28" s="88"/>
      <c r="F28" s="89"/>
      <c r="G28" s="89"/>
      <c r="H28" s="89"/>
      <c r="I28" s="89"/>
      <c r="J28" s="89"/>
      <c r="K28" s="89"/>
      <c r="L28" s="89"/>
      <c r="M28" s="89"/>
      <c r="N28" s="89"/>
      <c r="O28" s="89"/>
      <c r="P28" s="88">
        <f>E28+J28</f>
        <v>0</v>
      </c>
    </row>
    <row r="29" spans="1:17" s="17" customFormat="1" ht="31.5" hidden="1">
      <c r="A29" s="80" t="s">
        <v>112</v>
      </c>
      <c r="B29" s="100" t="s">
        <v>113</v>
      </c>
      <c r="C29" s="20"/>
      <c r="D29" s="29" t="s">
        <v>114</v>
      </c>
      <c r="E29" s="90"/>
      <c r="F29" s="91"/>
      <c r="G29" s="91"/>
      <c r="H29" s="91"/>
      <c r="I29" s="91"/>
      <c r="J29" s="91"/>
      <c r="K29" s="91"/>
      <c r="L29" s="91"/>
      <c r="M29" s="91"/>
      <c r="N29" s="91"/>
      <c r="O29" s="91"/>
      <c r="P29" s="90"/>
      <c r="Q29" s="78"/>
    </row>
    <row r="30" spans="1:17" s="17" customFormat="1" ht="31.5" hidden="1">
      <c r="A30" s="80" t="s">
        <v>115</v>
      </c>
      <c r="B30" s="100" t="s">
        <v>113</v>
      </c>
      <c r="C30" s="20"/>
      <c r="D30" s="29" t="s">
        <v>116</v>
      </c>
      <c r="E30" s="90"/>
      <c r="F30" s="91"/>
      <c r="G30" s="91"/>
      <c r="H30" s="91"/>
      <c r="I30" s="91"/>
      <c r="J30" s="91"/>
      <c r="K30" s="91"/>
      <c r="L30" s="91"/>
      <c r="M30" s="91"/>
      <c r="N30" s="91"/>
      <c r="O30" s="91"/>
      <c r="P30" s="90"/>
      <c r="Q30" s="78"/>
    </row>
    <row r="31" spans="1:17" s="17" customFormat="1" ht="63" hidden="1">
      <c r="A31" s="101" t="s">
        <v>117</v>
      </c>
      <c r="B31" s="101" t="s">
        <v>78</v>
      </c>
      <c r="C31" s="101" t="s">
        <v>69</v>
      </c>
      <c r="D31" s="83" t="s">
        <v>118</v>
      </c>
      <c r="E31" s="88"/>
      <c r="F31" s="89"/>
      <c r="G31" s="131"/>
      <c r="H31" s="131"/>
      <c r="I31" s="131"/>
      <c r="J31" s="131"/>
      <c r="K31" s="131"/>
      <c r="L31" s="131"/>
      <c r="M31" s="131"/>
      <c r="N31" s="131"/>
      <c r="O31" s="131"/>
      <c r="P31" s="88"/>
      <c r="Q31" s="78"/>
    </row>
    <row r="32" spans="1:17" s="17" customFormat="1" ht="48" customHeight="1">
      <c r="A32" s="270" t="s">
        <v>321</v>
      </c>
      <c r="B32" s="271"/>
      <c r="C32" s="271"/>
      <c r="D32" s="272"/>
      <c r="E32" s="93"/>
      <c r="F32" s="92"/>
      <c r="G32" s="92"/>
      <c r="H32" s="92"/>
      <c r="I32" s="92"/>
      <c r="J32" s="92">
        <f>SUM(J33+J39)</f>
        <v>173950</v>
      </c>
      <c r="K32" s="92">
        <f>SUM(K33+K39)</f>
        <v>173950</v>
      </c>
      <c r="L32" s="92"/>
      <c r="M32" s="92"/>
      <c r="N32" s="92"/>
      <c r="O32" s="92">
        <f>SUM(O33+O39)</f>
        <v>173950</v>
      </c>
      <c r="P32" s="92">
        <f>SUM(P33+P39)</f>
        <v>173950</v>
      </c>
      <c r="Q32" s="78"/>
    </row>
    <row r="33" spans="1:17" s="17" customFormat="1" ht="30" hidden="1" customHeight="1">
      <c r="A33" s="34" t="s">
        <v>64</v>
      </c>
      <c r="B33" s="34" t="s">
        <v>65</v>
      </c>
      <c r="C33" s="37"/>
      <c r="D33" s="73" t="s">
        <v>123</v>
      </c>
      <c r="E33" s="88"/>
      <c r="F33" s="89"/>
      <c r="G33" s="89"/>
      <c r="H33" s="89"/>
      <c r="I33" s="89"/>
      <c r="J33" s="91"/>
      <c r="K33" s="91"/>
      <c r="L33" s="91"/>
      <c r="M33" s="91"/>
      <c r="N33" s="91"/>
      <c r="O33" s="91"/>
      <c r="P33" s="90"/>
      <c r="Q33" s="78"/>
    </row>
    <row r="34" spans="1:17" s="17" customFormat="1" ht="36" hidden="1" customHeight="1">
      <c r="A34" s="34" t="s">
        <v>66</v>
      </c>
      <c r="B34" s="34" t="s">
        <v>65</v>
      </c>
      <c r="C34" s="37"/>
      <c r="D34" s="73" t="s">
        <v>74</v>
      </c>
      <c r="E34" s="90"/>
      <c r="F34" s="91"/>
      <c r="G34" s="91"/>
      <c r="H34" s="91"/>
      <c r="I34" s="91"/>
      <c r="J34" s="91"/>
      <c r="K34" s="91"/>
      <c r="L34" s="91"/>
      <c r="M34" s="91"/>
      <c r="N34" s="91"/>
      <c r="O34" s="91"/>
      <c r="P34" s="90"/>
      <c r="Q34" s="78"/>
    </row>
    <row r="35" spans="1:17" s="17" customFormat="1" ht="78.75" hidden="1">
      <c r="A35" s="51" t="s">
        <v>119</v>
      </c>
      <c r="B35" s="51" t="s">
        <v>120</v>
      </c>
      <c r="C35" s="37" t="s">
        <v>88</v>
      </c>
      <c r="D35" s="81" t="s">
        <v>121</v>
      </c>
      <c r="E35" s="88"/>
      <c r="F35" s="89"/>
      <c r="G35" s="89"/>
      <c r="H35" s="89"/>
      <c r="I35" s="89"/>
      <c r="J35" s="89"/>
      <c r="K35" s="89"/>
      <c r="L35" s="89"/>
      <c r="M35" s="89"/>
      <c r="N35" s="89"/>
      <c r="O35" s="89"/>
      <c r="P35" s="88"/>
      <c r="Q35" s="78"/>
    </row>
    <row r="36" spans="1:17" s="17" customFormat="1" ht="68.25" hidden="1" customHeight="1">
      <c r="A36" s="95" t="s">
        <v>100</v>
      </c>
      <c r="B36" s="51" t="s">
        <v>101</v>
      </c>
      <c r="C36" s="37" t="s">
        <v>88</v>
      </c>
      <c r="D36" s="81" t="s">
        <v>102</v>
      </c>
      <c r="E36" s="88"/>
      <c r="F36" s="89"/>
      <c r="G36" s="89"/>
      <c r="H36" s="89"/>
      <c r="I36" s="89"/>
      <c r="J36" s="89"/>
      <c r="K36" s="89"/>
      <c r="L36" s="89"/>
      <c r="M36" s="89"/>
      <c r="N36" s="89"/>
      <c r="O36" s="89"/>
      <c r="P36" s="88"/>
      <c r="Q36" s="78"/>
    </row>
    <row r="37" spans="1:17" s="17" customFormat="1" ht="42.75" hidden="1" customHeight="1">
      <c r="A37" s="95" t="s">
        <v>96</v>
      </c>
      <c r="B37" s="51" t="s">
        <v>97</v>
      </c>
      <c r="C37" s="37" t="s">
        <v>98</v>
      </c>
      <c r="D37" s="81" t="s">
        <v>99</v>
      </c>
      <c r="E37" s="88"/>
      <c r="F37" s="89"/>
      <c r="G37" s="89"/>
      <c r="H37" s="89"/>
      <c r="I37" s="89"/>
      <c r="J37" s="89"/>
      <c r="K37" s="89"/>
      <c r="L37" s="89"/>
      <c r="M37" s="89"/>
      <c r="N37" s="89"/>
      <c r="O37" s="89"/>
      <c r="P37" s="88"/>
      <c r="Q37" s="78"/>
    </row>
    <row r="38" spans="1:17" s="17" customFormat="1" ht="63" hidden="1" customHeight="1">
      <c r="A38" s="79" t="s">
        <v>82</v>
      </c>
      <c r="B38" s="51" t="s">
        <v>83</v>
      </c>
      <c r="C38" s="52" t="s">
        <v>44</v>
      </c>
      <c r="D38" s="48" t="s">
        <v>53</v>
      </c>
      <c r="E38" s="130"/>
      <c r="F38" s="131"/>
      <c r="G38" s="131"/>
      <c r="H38" s="131"/>
      <c r="I38" s="131"/>
      <c r="J38" s="131"/>
      <c r="K38" s="131"/>
      <c r="L38" s="131"/>
      <c r="M38" s="131"/>
      <c r="N38" s="131"/>
      <c r="O38" s="131"/>
      <c r="P38" s="130"/>
      <c r="Q38" s="78"/>
    </row>
    <row r="39" spans="1:17" s="17" customFormat="1" ht="63">
      <c r="A39" s="34" t="s">
        <v>35</v>
      </c>
      <c r="B39" s="34" t="s">
        <v>34</v>
      </c>
      <c r="C39" s="37"/>
      <c r="D39" s="84" t="s">
        <v>122</v>
      </c>
      <c r="E39" s="90"/>
      <c r="F39" s="91"/>
      <c r="G39" s="91"/>
      <c r="H39" s="91"/>
      <c r="I39" s="91"/>
      <c r="J39" s="91">
        <v>173950</v>
      </c>
      <c r="K39" s="91">
        <v>173950</v>
      </c>
      <c r="L39" s="91"/>
      <c r="M39" s="91"/>
      <c r="N39" s="91"/>
      <c r="O39" s="91">
        <v>173950</v>
      </c>
      <c r="P39" s="90">
        <v>173950</v>
      </c>
      <c r="Q39" s="78"/>
    </row>
    <row r="40" spans="1:17" s="17" customFormat="1" ht="63">
      <c r="A40" s="34" t="s">
        <v>36</v>
      </c>
      <c r="B40" s="34" t="s">
        <v>34</v>
      </c>
      <c r="C40" s="37"/>
      <c r="D40" s="84" t="s">
        <v>80</v>
      </c>
      <c r="E40" s="130"/>
      <c r="F40" s="131"/>
      <c r="G40" s="131"/>
      <c r="H40" s="131"/>
      <c r="I40" s="131"/>
      <c r="J40" s="91">
        <v>173950</v>
      </c>
      <c r="K40" s="91">
        <v>173950</v>
      </c>
      <c r="L40" s="91">
        <v>0</v>
      </c>
      <c r="M40" s="91"/>
      <c r="N40" s="91"/>
      <c r="O40" s="91"/>
      <c r="P40" s="90">
        <v>173950</v>
      </c>
      <c r="Q40" s="78"/>
    </row>
    <row r="41" spans="1:17" s="17" customFormat="1" ht="63" hidden="1">
      <c r="A41" s="101" t="s">
        <v>77</v>
      </c>
      <c r="B41" s="101" t="s">
        <v>78</v>
      </c>
      <c r="C41" s="101" t="s">
        <v>69</v>
      </c>
      <c r="D41" s="83" t="s">
        <v>118</v>
      </c>
      <c r="E41" s="130"/>
      <c r="F41" s="131"/>
      <c r="G41" s="131"/>
      <c r="H41" s="131"/>
      <c r="I41" s="131"/>
      <c r="J41" s="89"/>
      <c r="K41" s="89"/>
      <c r="L41" s="89"/>
      <c r="M41" s="89"/>
      <c r="N41" s="89"/>
      <c r="O41" s="89"/>
      <c r="P41" s="88"/>
      <c r="Q41" s="78"/>
    </row>
    <row r="42" spans="1:17" s="17" customFormat="1" ht="31.5">
      <c r="A42" s="72" t="s">
        <v>298</v>
      </c>
      <c r="B42" s="72" t="s">
        <v>299</v>
      </c>
      <c r="C42" s="72" t="s">
        <v>145</v>
      </c>
      <c r="D42" s="83" t="s">
        <v>300</v>
      </c>
      <c r="E42" s="90"/>
      <c r="F42" s="91"/>
      <c r="G42" s="91"/>
      <c r="H42" s="91"/>
      <c r="I42" s="91"/>
      <c r="J42" s="89">
        <v>173950</v>
      </c>
      <c r="K42" s="89">
        <v>173950</v>
      </c>
      <c r="L42" s="89"/>
      <c r="M42" s="89"/>
      <c r="N42" s="89"/>
      <c r="O42" s="89">
        <v>173950</v>
      </c>
      <c r="P42" s="88">
        <v>173950</v>
      </c>
      <c r="Q42" s="78"/>
    </row>
    <row r="43" spans="1:17" s="17" customFormat="1" ht="14.25">
      <c r="A43" s="277" t="s">
        <v>322</v>
      </c>
      <c r="B43" s="278"/>
      <c r="C43" s="279"/>
      <c r="D43" s="280"/>
      <c r="E43" s="93">
        <f>SUM(E44)</f>
        <v>-122330</v>
      </c>
      <c r="F43" s="93">
        <f>SUM(F44)</f>
        <v>-122330</v>
      </c>
      <c r="G43" s="93">
        <f>SUM(G44)</f>
        <v>0</v>
      </c>
      <c r="H43" s="93">
        <f>SUM(H44)</f>
        <v>150254</v>
      </c>
      <c r="I43" s="93">
        <f t="shared" ref="I43:N43" si="3">I49+I50</f>
        <v>0</v>
      </c>
      <c r="J43" s="93">
        <f>SUM(J44)</f>
        <v>122330</v>
      </c>
      <c r="K43" s="93">
        <f t="shared" si="3"/>
        <v>0</v>
      </c>
      <c r="L43" s="93">
        <f t="shared" si="3"/>
        <v>0</v>
      </c>
      <c r="M43" s="93">
        <f t="shared" si="3"/>
        <v>0</v>
      </c>
      <c r="N43" s="93">
        <f t="shared" si="3"/>
        <v>0</v>
      </c>
      <c r="O43" s="93">
        <f>SUM(O44)</f>
        <v>122330</v>
      </c>
      <c r="P43" s="132"/>
    </row>
    <row r="44" spans="1:17" s="17" customFormat="1" ht="59.25" customHeight="1">
      <c r="A44" s="102" t="s">
        <v>35</v>
      </c>
      <c r="B44" s="102" t="s">
        <v>34</v>
      </c>
      <c r="C44" s="103"/>
      <c r="D44" s="104" t="s">
        <v>62</v>
      </c>
      <c r="E44" s="132">
        <f>E46+E48+E50</f>
        <v>-122330</v>
      </c>
      <c r="F44" s="132">
        <f>F46+F48+F50</f>
        <v>-122330</v>
      </c>
      <c r="G44" s="132">
        <f>G46+G48+G50</f>
        <v>0</v>
      </c>
      <c r="H44" s="132">
        <f>H46+H48+H50+H47</f>
        <v>150254</v>
      </c>
      <c r="I44" s="132"/>
      <c r="J44" s="132">
        <f>J46+J48+J49</f>
        <v>122330</v>
      </c>
      <c r="K44" s="132">
        <f>K46+K48+K49</f>
        <v>0</v>
      </c>
      <c r="L44" s="132"/>
      <c r="M44" s="132"/>
      <c r="N44" s="132"/>
      <c r="O44" s="132">
        <f>O46+O48+O49</f>
        <v>122330</v>
      </c>
      <c r="P44" s="132"/>
    </row>
    <row r="45" spans="1:17" s="17" customFormat="1" ht="63">
      <c r="A45" s="34" t="s">
        <v>36</v>
      </c>
      <c r="B45" s="34" t="s">
        <v>34</v>
      </c>
      <c r="C45" s="37"/>
      <c r="D45" s="84" t="s">
        <v>80</v>
      </c>
      <c r="E45" s="90"/>
      <c r="F45" s="90"/>
      <c r="G45" s="90"/>
      <c r="H45" s="90"/>
      <c r="I45" s="90"/>
      <c r="J45" s="90"/>
      <c r="K45" s="90"/>
      <c r="L45" s="90"/>
      <c r="M45" s="90"/>
      <c r="N45" s="90"/>
      <c r="O45" s="90"/>
      <c r="P45" s="90"/>
    </row>
    <row r="46" spans="1:17" s="17" customFormat="1" ht="66" customHeight="1">
      <c r="A46" s="51" t="s">
        <v>77</v>
      </c>
      <c r="B46" s="51" t="s">
        <v>78</v>
      </c>
      <c r="C46" s="37" t="s">
        <v>69</v>
      </c>
      <c r="D46" s="83" t="s">
        <v>86</v>
      </c>
      <c r="E46" s="88">
        <v>292800</v>
      </c>
      <c r="F46" s="89">
        <v>292800</v>
      </c>
      <c r="G46" s="89">
        <v>240000</v>
      </c>
      <c r="H46" s="89"/>
      <c r="I46" s="89"/>
      <c r="J46" s="89"/>
      <c r="K46" s="89"/>
      <c r="L46" s="89"/>
      <c r="M46" s="89"/>
      <c r="N46" s="89"/>
      <c r="O46" s="89"/>
      <c r="P46" s="88"/>
    </row>
    <row r="47" spans="1:17" s="17" customFormat="1" ht="27" customHeight="1">
      <c r="A47" s="51" t="s">
        <v>293</v>
      </c>
      <c r="B47" s="51" t="s">
        <v>294</v>
      </c>
      <c r="C47" s="37"/>
      <c r="D47" s="243" t="s">
        <v>310</v>
      </c>
      <c r="E47" s="88"/>
      <c r="F47" s="89"/>
      <c r="G47" s="89"/>
      <c r="H47" s="89">
        <v>150254</v>
      </c>
      <c r="I47" s="89"/>
      <c r="J47" s="89"/>
      <c r="K47" s="89"/>
      <c r="L47" s="89"/>
      <c r="M47" s="89"/>
      <c r="N47" s="89"/>
      <c r="O47" s="89"/>
      <c r="P47" s="88"/>
    </row>
    <row r="48" spans="1:17" s="17" customFormat="1" ht="36" customHeight="1">
      <c r="A48" s="52" t="s">
        <v>89</v>
      </c>
      <c r="B48" s="51" t="s">
        <v>90</v>
      </c>
      <c r="C48" s="38" t="s">
        <v>45</v>
      </c>
      <c r="D48" s="46" t="s">
        <v>94</v>
      </c>
      <c r="E48" s="88">
        <v>-122330</v>
      </c>
      <c r="F48" s="89">
        <v>-122330</v>
      </c>
      <c r="G48" s="89"/>
      <c r="H48" s="89"/>
      <c r="I48" s="89"/>
      <c r="J48" s="89"/>
      <c r="K48" s="89"/>
      <c r="L48" s="89"/>
      <c r="M48" s="89"/>
      <c r="N48" s="89"/>
      <c r="O48" s="89"/>
      <c r="P48" s="90"/>
    </row>
    <row r="49" spans="1:16" s="17" customFormat="1" ht="94.5">
      <c r="A49" s="72" t="s">
        <v>302</v>
      </c>
      <c r="B49" s="28">
        <v>1171</v>
      </c>
      <c r="C49" s="65" t="s">
        <v>91</v>
      </c>
      <c r="D49" s="240" t="s">
        <v>314</v>
      </c>
      <c r="E49" s="88"/>
      <c r="F49" s="88"/>
      <c r="G49" s="88"/>
      <c r="H49" s="88"/>
      <c r="I49" s="88"/>
      <c r="J49" s="88">
        <v>122330</v>
      </c>
      <c r="K49" s="88"/>
      <c r="L49" s="88"/>
      <c r="M49" s="88"/>
      <c r="N49" s="88"/>
      <c r="O49" s="88">
        <v>122330</v>
      </c>
      <c r="P49" s="88">
        <v>122330</v>
      </c>
    </row>
    <row r="50" spans="1:16" s="17" customFormat="1" ht="15.75">
      <c r="A50" s="72" t="s">
        <v>301</v>
      </c>
      <c r="B50" s="28">
        <v>4030</v>
      </c>
      <c r="C50" s="40"/>
      <c r="D50" s="242" t="s">
        <v>312</v>
      </c>
      <c r="E50" s="88">
        <v>-292800</v>
      </c>
      <c r="F50" s="88">
        <v>-292800</v>
      </c>
      <c r="G50" s="88">
        <v>-240000</v>
      </c>
      <c r="H50" s="88"/>
      <c r="I50" s="90"/>
      <c r="J50" s="90"/>
      <c r="K50" s="90"/>
      <c r="L50" s="90"/>
      <c r="M50" s="90"/>
      <c r="N50" s="90"/>
      <c r="O50" s="90"/>
      <c r="P50" s="90"/>
    </row>
    <row r="51" spans="1:16" s="17" customFormat="1" ht="31.5">
      <c r="A51" s="244" t="s">
        <v>64</v>
      </c>
      <c r="B51" s="244" t="s">
        <v>65</v>
      </c>
      <c r="C51" s="245"/>
      <c r="D51" s="246" t="s">
        <v>73</v>
      </c>
      <c r="E51" s="247"/>
      <c r="F51" s="247"/>
      <c r="G51" s="247"/>
      <c r="H51" s="247"/>
      <c r="I51" s="93"/>
      <c r="J51" s="93"/>
      <c r="K51" s="93"/>
      <c r="L51" s="93"/>
      <c r="M51" s="93"/>
      <c r="N51" s="93"/>
      <c r="O51" s="93"/>
      <c r="P51" s="93"/>
    </row>
    <row r="52" spans="1:16" s="17" customFormat="1" ht="31.5">
      <c r="A52" s="244" t="s">
        <v>66</v>
      </c>
      <c r="B52" s="244" t="s">
        <v>65</v>
      </c>
      <c r="C52" s="245"/>
      <c r="D52" s="246" t="s">
        <v>74</v>
      </c>
      <c r="E52" s="247"/>
      <c r="F52" s="247"/>
      <c r="G52" s="247"/>
      <c r="H52" s="247"/>
      <c r="I52" s="93"/>
      <c r="J52" s="93"/>
      <c r="K52" s="93"/>
      <c r="L52" s="93"/>
      <c r="M52" s="93"/>
      <c r="N52" s="93"/>
      <c r="O52" s="93"/>
      <c r="P52" s="93"/>
    </row>
    <row r="53" spans="1:16" s="17" customFormat="1" ht="94.5">
      <c r="A53" s="51" t="s">
        <v>67</v>
      </c>
      <c r="B53" s="51" t="s">
        <v>68</v>
      </c>
      <c r="C53" s="37" t="s">
        <v>69</v>
      </c>
      <c r="D53" s="81" t="s">
        <v>75</v>
      </c>
      <c r="E53" s="88"/>
      <c r="F53" s="88"/>
      <c r="G53" s="88"/>
      <c r="H53" s="88"/>
      <c r="I53" s="90"/>
      <c r="J53" s="90">
        <v>-250000</v>
      </c>
      <c r="K53" s="90">
        <v>-250000</v>
      </c>
      <c r="L53" s="90"/>
      <c r="M53" s="90"/>
      <c r="N53" s="90"/>
      <c r="O53" s="90">
        <v>-250000</v>
      </c>
      <c r="P53" s="90">
        <v>-250000</v>
      </c>
    </row>
    <row r="54" spans="1:16" s="17" customFormat="1" ht="63">
      <c r="A54" s="79" t="s">
        <v>318</v>
      </c>
      <c r="B54" s="51" t="s">
        <v>319</v>
      </c>
      <c r="C54" s="38" t="s">
        <v>88</v>
      </c>
      <c r="D54" s="82" t="s">
        <v>320</v>
      </c>
      <c r="E54" s="88"/>
      <c r="F54" s="88"/>
      <c r="G54" s="88"/>
      <c r="H54" s="88"/>
      <c r="I54" s="90"/>
      <c r="J54" s="90">
        <v>250000</v>
      </c>
      <c r="K54" s="90">
        <v>250000</v>
      </c>
      <c r="L54" s="90"/>
      <c r="M54" s="90"/>
      <c r="N54" s="90"/>
      <c r="O54" s="90">
        <v>250000</v>
      </c>
      <c r="P54" s="90">
        <v>250000</v>
      </c>
    </row>
    <row r="55" spans="1:16" s="17" customFormat="1" ht="29.25" customHeight="1">
      <c r="A55" s="25"/>
      <c r="B55" s="25"/>
      <c r="C55" s="26"/>
      <c r="D55" s="27" t="s">
        <v>23</v>
      </c>
      <c r="E55" s="94">
        <f>E12+E32+E43</f>
        <v>1343670</v>
      </c>
      <c r="F55" s="94">
        <f t="shared" ref="F55:P55" si="4">F12+F32+F43</f>
        <v>1343670</v>
      </c>
      <c r="G55" s="94">
        <f t="shared" si="4"/>
        <v>646000</v>
      </c>
      <c r="H55" s="94">
        <f t="shared" si="4"/>
        <v>237104</v>
      </c>
      <c r="I55" s="94">
        <f t="shared" si="4"/>
        <v>0</v>
      </c>
      <c r="J55" s="94">
        <f t="shared" si="4"/>
        <v>1397280</v>
      </c>
      <c r="K55" s="94">
        <f t="shared" si="4"/>
        <v>1274950</v>
      </c>
      <c r="L55" s="94">
        <f t="shared" si="4"/>
        <v>0</v>
      </c>
      <c r="M55" s="94">
        <f t="shared" si="4"/>
        <v>0</v>
      </c>
      <c r="N55" s="94">
        <f t="shared" si="4"/>
        <v>0</v>
      </c>
      <c r="O55" s="94">
        <f t="shared" si="4"/>
        <v>1397280</v>
      </c>
      <c r="P55" s="94">
        <f t="shared" si="4"/>
        <v>2740950</v>
      </c>
    </row>
    <row r="56" spans="1:16" ht="16.5" customHeight="1">
      <c r="E56" s="31"/>
      <c r="F56" s="31"/>
      <c r="G56" s="31"/>
      <c r="H56" s="31"/>
      <c r="I56" s="31"/>
      <c r="J56" s="31"/>
      <c r="K56" s="31"/>
      <c r="L56" s="31"/>
      <c r="M56" s="31"/>
      <c r="N56" s="31"/>
      <c r="O56" s="31"/>
      <c r="P56" s="31"/>
    </row>
    <row r="57" spans="1:16">
      <c r="E57" s="31"/>
      <c r="F57" s="31"/>
      <c r="G57" s="31"/>
      <c r="H57" s="31"/>
      <c r="I57" s="31"/>
      <c r="J57" s="31"/>
      <c r="K57" s="31"/>
      <c r="L57" s="31"/>
      <c r="M57" s="31"/>
      <c r="N57" s="31"/>
      <c r="O57" s="31"/>
      <c r="P57" s="31"/>
    </row>
    <row r="58" spans="1:16" s="17" customFormat="1" ht="18.75">
      <c r="A58" s="19"/>
      <c r="B58" s="19"/>
      <c r="C58" s="23"/>
      <c r="D58" s="43" t="s">
        <v>148</v>
      </c>
      <c r="E58" s="33"/>
      <c r="F58" s="33"/>
      <c r="G58" s="35"/>
      <c r="H58" s="35"/>
      <c r="I58" s="36"/>
      <c r="J58" s="36"/>
      <c r="K58" s="36"/>
      <c r="L58" s="36"/>
      <c r="M58" s="36"/>
      <c r="N58" s="282" t="s">
        <v>103</v>
      </c>
      <c r="O58" s="282"/>
      <c r="P58" s="16"/>
    </row>
    <row r="59" spans="1:16" s="17" customFormat="1" ht="23.25" customHeight="1">
      <c r="A59" s="264"/>
      <c r="B59" s="264"/>
      <c r="C59" s="264"/>
      <c r="D59" s="264"/>
      <c r="E59" s="264"/>
      <c r="F59" s="264"/>
      <c r="G59" s="264"/>
      <c r="H59" s="264"/>
      <c r="I59" s="264"/>
      <c r="J59" s="264"/>
      <c r="K59" s="264"/>
      <c r="L59" s="264"/>
      <c r="M59" s="264"/>
      <c r="N59" s="264"/>
      <c r="O59" s="264"/>
      <c r="P59" s="264"/>
    </row>
    <row r="60" spans="1:16" s="17" customFormat="1" ht="23.25" customHeight="1">
      <c r="A60" s="264"/>
      <c r="B60" s="264"/>
      <c r="C60" s="264"/>
      <c r="D60" s="264"/>
      <c r="E60" s="264"/>
      <c r="F60" s="264"/>
      <c r="G60" s="264"/>
      <c r="H60" s="264"/>
      <c r="I60" s="264"/>
      <c r="J60" s="264"/>
      <c r="K60" s="264"/>
      <c r="L60" s="264"/>
      <c r="M60" s="264"/>
      <c r="N60" s="264"/>
      <c r="O60" s="264"/>
      <c r="P60" s="264"/>
    </row>
    <row r="61" spans="1:16" s="17" customFormat="1" ht="29.25" customHeight="1">
      <c r="A61" s="264"/>
      <c r="B61" s="264"/>
      <c r="C61" s="264"/>
      <c r="D61" s="264"/>
      <c r="E61" s="264"/>
      <c r="F61" s="264"/>
      <c r="G61" s="264"/>
      <c r="H61" s="264"/>
      <c r="I61" s="264"/>
      <c r="J61" s="264"/>
      <c r="K61" s="264"/>
      <c r="L61" s="264"/>
      <c r="M61" s="264"/>
      <c r="N61" s="264"/>
      <c r="O61" s="264"/>
      <c r="P61" s="264"/>
    </row>
    <row r="62" spans="1:16" s="17" customFormat="1" ht="27.75" customHeight="1">
      <c r="A62" s="264"/>
      <c r="B62" s="264"/>
      <c r="C62" s="264"/>
      <c r="D62" s="264"/>
      <c r="E62" s="264"/>
      <c r="F62" s="264"/>
      <c r="G62" s="264"/>
      <c r="H62" s="264"/>
      <c r="I62" s="264"/>
      <c r="J62" s="264"/>
      <c r="K62" s="264"/>
      <c r="L62" s="264"/>
      <c r="M62" s="264"/>
      <c r="N62" s="264"/>
      <c r="O62" s="264"/>
      <c r="P62" s="264"/>
    </row>
  </sheetData>
  <customSheetViews>
    <customSheetView guid="{A87546AF-482E-4C34-B4CD-EADBD40E37D6}" showGridLines="0" zeroValues="0" showRuler="0" topLeftCell="A86">
      <selection activeCell="R1" sqref="R1:R65536"/>
      <pageMargins left="0.39370078740157483" right="0.39370078740157483" top="0.78740157480314965" bottom="0.59055118110236227" header="0.51181102362204722" footer="0.31496062992125984"/>
      <printOptions horizontalCentered="1"/>
      <pageSetup paperSize="9" scale="70" fitToHeight="0" orientation="landscape" horizontalDpi="300" verticalDpi="300" r:id="rId1"/>
      <headerFooter alignWithMargins="0">
        <oddFooter>&amp;R&amp;P</oddFooter>
      </headerFooter>
    </customSheetView>
    <customSheetView guid="{D863887D-FD9C-4C18-9671-EA653E45224F}" showGridLines="0" zeroValues="0" showRuler="0" topLeftCell="A97">
      <selection activeCell="A110" sqref="A110:IV110"/>
      <pageMargins left="0.39370078740157483" right="0.39370078740157483" top="0.78740157480314965" bottom="0.59055118110236227" header="0.51181102362204722" footer="0.31496062992125984"/>
      <printOptions horizontalCentered="1"/>
      <pageSetup paperSize="9" scale="70" fitToHeight="0" orientation="landscape" horizontalDpi="300" verticalDpi="300" r:id="rId2"/>
      <headerFooter alignWithMargins="0">
        <oddFooter>&amp;R&amp;P</oddFooter>
      </headerFooter>
    </customSheetView>
    <customSheetView guid="{0A8C8B35-D6F0-498E-8FFA-E7D764EFA078}" showPageBreaks="1" showGridLines="0" zeroValues="0" showRuler="0" topLeftCell="A49">
      <selection activeCell="C8" sqref="C8"/>
      <pageMargins left="0.39370078740157483" right="0.39370078740157483" top="0.78740157480314965" bottom="0.59055118110236227" header="0.51181102362204722" footer="0.31496062992125984"/>
      <printOptions horizontalCentered="1"/>
      <pageSetup paperSize="9" scale="70" fitToHeight="0" orientation="landscape" horizontalDpi="300" verticalDpi="300" r:id="rId3"/>
      <headerFooter alignWithMargins="0">
        <oddFooter>&amp;R&amp;P</oddFooter>
      </headerFooter>
    </customSheetView>
    <customSheetView guid="{21CAFB8A-0BCC-4DE0-AED6-3D1608CF885E}" showPageBreaks="1" showGridLines="0" zeroValues="0" showRuler="0" topLeftCell="E25">
      <selection activeCell="F86" sqref="F86"/>
      <pageMargins left="0.39370078740157483" right="0.39370078740157483" top="0.78740157480314965" bottom="0.59055118110236227" header="0.51181102362204722" footer="0.31496062992125984"/>
      <printOptions horizontalCentered="1"/>
      <pageSetup paperSize="9" scale="65" fitToHeight="0" orientation="landscape" horizontalDpi="300" verticalDpi="300" r:id="rId4"/>
      <headerFooter alignWithMargins="0">
        <oddFooter>&amp;R&amp;P</oddFooter>
      </headerFooter>
    </customSheetView>
    <customSheetView guid="{C1F140BD-46C6-4270-985D-C6C356CF240B}" showPageBreaks="1" showGridLines="0" zeroValues="0" showRuler="0" topLeftCell="A106">
      <selection activeCell="O119" sqref="O119"/>
      <pageMargins left="0.39370078740157483" right="0.39370078740157483" top="0.78740157480314965" bottom="0.59055118110236227" header="0.51181102362204722" footer="0.31496062992125984"/>
      <printOptions horizontalCentered="1"/>
      <pageSetup paperSize="9" scale="70" fitToHeight="0" orientation="landscape" horizontalDpi="300" verticalDpi="300" r:id="rId5"/>
      <headerFooter alignWithMargins="0">
        <oddFooter>&amp;R&amp;P</oddFooter>
      </headerFooter>
    </customSheetView>
    <customSheetView guid="{B77F82F2-96C1-4A48-B951-43FB008C18D7}" showPageBreaks="1" showGridLines="0" zeroValues="0" showRuler="0" topLeftCell="A127">
      <selection activeCell="A138" sqref="A138"/>
      <pageMargins left="0.39370078740157483" right="0.39370078740157483" top="0.78740157480314965" bottom="0.59055118110236227" header="0.51181102362204722" footer="0.31496062992125984"/>
      <printOptions horizontalCentered="1"/>
      <pageSetup paperSize="9" scale="70" fitToHeight="0" orientation="landscape" horizontalDpi="300" verticalDpi="300" r:id="rId6"/>
      <headerFooter alignWithMargins="0">
        <oddFooter>&amp;R&amp;P</oddFooter>
      </headerFooter>
    </customSheetView>
    <customSheetView guid="{1424C569-718F-47D6-BC5A-D67C1E6BA45C}" showPageBreaks="1" showGridLines="0" zeroValues="0" showRuler="0">
      <pane xSplit="4" ySplit="7" topLeftCell="K8" activePane="bottomRight" state="frozen"/>
      <selection pane="bottomRight" activeCell="P7" sqref="P7"/>
      <pageMargins left="0.39370078740157483" right="0.39370078740157483" top="0.78740157480314965" bottom="0.59055118110236227" header="0.51181102362204722" footer="0.31496062992125984"/>
      <printOptions horizontalCentered="1"/>
      <pageSetup paperSize="9" scale="70" fitToHeight="0" orientation="landscape" horizontalDpi="300" verticalDpi="300" r:id="rId7"/>
      <headerFooter alignWithMargins="0">
        <oddFooter>&amp;R&amp;P</oddFooter>
      </headerFooter>
    </customSheetView>
  </customSheetViews>
  <mergeCells count="32">
    <mergeCell ref="N1:P1"/>
    <mergeCell ref="A2:P2"/>
    <mergeCell ref="D7:D10"/>
    <mergeCell ref="B7:B10"/>
    <mergeCell ref="A7:A10"/>
    <mergeCell ref="O8:O10"/>
    <mergeCell ref="E7:I7"/>
    <mergeCell ref="P7:P10"/>
    <mergeCell ref="G8:H8"/>
    <mergeCell ref="N9:N10"/>
    <mergeCell ref="A3:P3"/>
    <mergeCell ref="J7:O7"/>
    <mergeCell ref="I8:I10"/>
    <mergeCell ref="M9:M10"/>
    <mergeCell ref="M8:N8"/>
    <mergeCell ref="F8:F10"/>
    <mergeCell ref="A62:P62"/>
    <mergeCell ref="G9:G10"/>
    <mergeCell ref="H9:H10"/>
    <mergeCell ref="J8:J10"/>
    <mergeCell ref="A60:P60"/>
    <mergeCell ref="A61:P61"/>
    <mergeCell ref="L8:L10"/>
    <mergeCell ref="K8:K10"/>
    <mergeCell ref="A32:D32"/>
    <mergeCell ref="A11:P11"/>
    <mergeCell ref="A43:D43"/>
    <mergeCell ref="A59:P59"/>
    <mergeCell ref="C7:C10"/>
    <mergeCell ref="E8:E10"/>
    <mergeCell ref="N58:O58"/>
    <mergeCell ref="A12:D12"/>
  </mergeCells>
  <phoneticPr fontId="3" type="noConversion"/>
  <printOptions horizontalCentered="1"/>
  <pageMargins left="0.15748031496062992" right="0.15748031496062992" top="0.19685039370078741" bottom="0.19685039370078741" header="0.51181102362204722" footer="0.31496062992125984"/>
  <pageSetup paperSize="9" scale="70" fitToHeight="0" orientation="landscape" r:id="rId8"/>
  <headerFooter alignWithMargins="0">
    <oddFooter>&amp;R&amp;P</oddFooter>
  </headerFooter>
</worksheet>
</file>

<file path=xl/worksheets/sheet4.xml><?xml version="1.0" encoding="utf-8"?>
<worksheet xmlns="http://schemas.openxmlformats.org/spreadsheetml/2006/main" xmlns:r="http://schemas.openxmlformats.org/officeDocument/2006/relationships">
  <dimension ref="A1:F99"/>
  <sheetViews>
    <sheetView showZeros="0" view="pageBreakPreview" zoomScale="60" zoomScaleNormal="100" workbookViewId="0">
      <selection activeCell="C1" sqref="C1:D1"/>
    </sheetView>
  </sheetViews>
  <sheetFormatPr defaultColWidth="9.1640625" defaultRowHeight="15.75"/>
  <cols>
    <col min="1" max="1" width="17.5" style="134" customWidth="1"/>
    <col min="2" max="2" width="20.6640625" style="135" customWidth="1"/>
    <col min="3" max="3" width="49" style="135" customWidth="1"/>
    <col min="4" max="4" width="17.83203125" style="135" customWidth="1"/>
    <col min="5" max="5" width="13.83203125" style="135" bestFit="1" customWidth="1"/>
    <col min="6" max="6" width="13.5" style="135" bestFit="1" customWidth="1"/>
    <col min="7" max="16384" width="9.1640625" style="135"/>
  </cols>
  <sheetData>
    <row r="1" spans="1:4" ht="71.45" customHeight="1">
      <c r="C1" s="295" t="s">
        <v>326</v>
      </c>
      <c r="D1" s="296"/>
    </row>
    <row r="2" spans="1:4" ht="4.5" customHeight="1">
      <c r="C2" s="136"/>
      <c r="D2" s="136"/>
    </row>
    <row r="3" spans="1:4" ht="24.6" customHeight="1">
      <c r="A3" s="298" t="s">
        <v>125</v>
      </c>
      <c r="B3" s="298"/>
      <c r="C3" s="298"/>
      <c r="D3" s="298"/>
    </row>
    <row r="4" spans="1:4" ht="30" customHeight="1">
      <c r="A4" s="297" t="s">
        <v>142</v>
      </c>
      <c r="B4" s="297"/>
      <c r="C4" s="137"/>
      <c r="D4" s="137"/>
    </row>
    <row r="5" spans="1:4" ht="7.9" customHeight="1"/>
    <row r="6" spans="1:4" ht="16.5">
      <c r="A6" s="301" t="s">
        <v>126</v>
      </c>
      <c r="B6" s="301"/>
      <c r="C6" s="301"/>
      <c r="D6" s="301"/>
    </row>
    <row r="7" spans="1:4">
      <c r="D7" s="138" t="s">
        <v>127</v>
      </c>
    </row>
    <row r="8" spans="1:4" ht="69" customHeight="1">
      <c r="A8" s="139" t="s">
        <v>128</v>
      </c>
      <c r="B8" s="302" t="s">
        <v>129</v>
      </c>
      <c r="C8" s="302"/>
      <c r="D8" s="140" t="s">
        <v>56</v>
      </c>
    </row>
    <row r="9" spans="1:4">
      <c r="A9" s="141">
        <v>1</v>
      </c>
      <c r="B9" s="299">
        <v>2</v>
      </c>
      <c r="C9" s="299"/>
      <c r="D9" s="142">
        <v>3</v>
      </c>
    </row>
    <row r="10" spans="1:4">
      <c r="A10" s="300" t="s">
        <v>130</v>
      </c>
      <c r="B10" s="300"/>
      <c r="C10" s="300"/>
      <c r="D10" s="143">
        <v>1101000</v>
      </c>
    </row>
    <row r="11" spans="1:4" ht="50.25" customHeight="1">
      <c r="A11" s="106">
        <v>41032700</v>
      </c>
      <c r="B11" s="305" t="s">
        <v>290</v>
      </c>
      <c r="C11" s="306"/>
      <c r="D11" s="50"/>
    </row>
    <row r="12" spans="1:4" ht="47.25" hidden="1" customHeight="1">
      <c r="A12" s="106"/>
      <c r="B12" s="303"/>
      <c r="C12" s="304"/>
      <c r="D12" s="50"/>
    </row>
    <row r="13" spans="1:4">
      <c r="A13" s="151"/>
      <c r="B13" s="294" t="s">
        <v>308</v>
      </c>
      <c r="C13" s="294"/>
      <c r="D13" s="50">
        <f>D10</f>
        <v>1101000</v>
      </c>
    </row>
    <row r="14" spans="1:4">
      <c r="A14" s="300" t="s">
        <v>131</v>
      </c>
      <c r="B14" s="300"/>
      <c r="C14" s="300"/>
      <c r="D14" s="143"/>
    </row>
    <row r="15" spans="1:4">
      <c r="A15" s="141" t="s">
        <v>132</v>
      </c>
      <c r="B15" s="308" t="s">
        <v>133</v>
      </c>
      <c r="C15" s="308"/>
      <c r="D15" s="143">
        <f>D16+D17</f>
        <v>1101000</v>
      </c>
    </row>
    <row r="16" spans="1:4">
      <c r="A16" s="141" t="s">
        <v>132</v>
      </c>
      <c r="B16" s="308" t="s">
        <v>134</v>
      </c>
      <c r="C16" s="308"/>
      <c r="D16" s="143">
        <f>D10</f>
        <v>1101000</v>
      </c>
    </row>
    <row r="17" spans="1:6">
      <c r="A17" s="141" t="s">
        <v>132</v>
      </c>
      <c r="B17" s="308" t="s">
        <v>135</v>
      </c>
      <c r="C17" s="308"/>
      <c r="D17" s="143">
        <f>D14</f>
        <v>0</v>
      </c>
    </row>
    <row r="18" spans="1:6" ht="0.6" customHeight="1">
      <c r="A18" s="146"/>
      <c r="B18" s="147"/>
      <c r="C18" s="148"/>
      <c r="D18" s="148"/>
    </row>
    <row r="19" spans="1:6" ht="33" customHeight="1">
      <c r="A19" s="309" t="s">
        <v>136</v>
      </c>
      <c r="B19" s="309"/>
      <c r="C19" s="309"/>
      <c r="D19" s="309"/>
    </row>
    <row r="20" spans="1:6" ht="14.65" hidden="1" customHeight="1">
      <c r="A20" s="149"/>
      <c r="B20" s="148"/>
      <c r="C20" s="148"/>
      <c r="D20" s="150" t="s">
        <v>127</v>
      </c>
    </row>
    <row r="21" spans="1:6" ht="84.75" customHeight="1">
      <c r="A21" s="139" t="s">
        <v>137</v>
      </c>
      <c r="B21" s="140" t="s">
        <v>138</v>
      </c>
      <c r="C21" s="140" t="s">
        <v>139</v>
      </c>
      <c r="D21" s="140" t="s">
        <v>56</v>
      </c>
    </row>
    <row r="22" spans="1:6">
      <c r="A22" s="141">
        <v>1</v>
      </c>
      <c r="B22" s="142">
        <v>2</v>
      </c>
      <c r="C22" s="142">
        <v>3</v>
      </c>
      <c r="D22" s="142">
        <v>4</v>
      </c>
    </row>
    <row r="23" spans="1:6">
      <c r="A23" s="300" t="s">
        <v>140</v>
      </c>
      <c r="B23" s="300"/>
      <c r="C23" s="300"/>
      <c r="D23" s="143"/>
      <c r="E23" s="144"/>
      <c r="F23" s="144"/>
    </row>
    <row r="24" spans="1:6">
      <c r="A24" s="300" t="s">
        <v>141</v>
      </c>
      <c r="B24" s="300"/>
      <c r="C24" s="300"/>
      <c r="D24" s="143"/>
      <c r="E24" s="144"/>
    </row>
    <row r="25" spans="1:6" ht="31.5">
      <c r="A25" s="141" t="s">
        <v>132</v>
      </c>
      <c r="B25" s="142" t="s">
        <v>132</v>
      </c>
      <c r="C25" s="152" t="s">
        <v>133</v>
      </c>
      <c r="D25" s="153"/>
      <c r="E25" s="144"/>
      <c r="F25" s="144"/>
    </row>
    <row r="26" spans="1:6">
      <c r="A26" s="141" t="s">
        <v>132</v>
      </c>
      <c r="B26" s="142" t="s">
        <v>132</v>
      </c>
      <c r="C26" s="145" t="s">
        <v>134</v>
      </c>
      <c r="D26" s="153"/>
    </row>
    <row r="27" spans="1:6">
      <c r="A27" s="141" t="s">
        <v>132</v>
      </c>
      <c r="B27" s="142" t="s">
        <v>132</v>
      </c>
      <c r="C27" s="154" t="s">
        <v>135</v>
      </c>
      <c r="D27" s="143"/>
      <c r="E27" s="144"/>
    </row>
    <row r="28" spans="1:6" ht="36" hidden="1" customHeight="1">
      <c r="A28" s="155"/>
      <c r="B28" s="156"/>
      <c r="C28" s="156"/>
      <c r="D28" s="156"/>
    </row>
    <row r="29" spans="1:6" ht="17.45" customHeight="1">
      <c r="A29" s="43" t="s">
        <v>146</v>
      </c>
      <c r="B29" s="43"/>
      <c r="C29" s="307" t="s">
        <v>103</v>
      </c>
      <c r="D29" s="307"/>
      <c r="E29" s="105"/>
      <c r="F29" s="105"/>
    </row>
    <row r="30" spans="1:6">
      <c r="A30" s="155"/>
      <c r="B30" s="157"/>
      <c r="C30" s="157"/>
      <c r="D30" s="157"/>
    </row>
    <row r="31" spans="1:6">
      <c r="A31" s="155"/>
      <c r="B31" s="157"/>
      <c r="C31" s="157"/>
      <c r="D31" s="157"/>
    </row>
    <row r="32" spans="1:6">
      <c r="A32" s="155"/>
      <c r="B32" s="157"/>
      <c r="C32" s="157"/>
      <c r="D32" s="157"/>
    </row>
    <row r="33" spans="1:4">
      <c r="A33" s="155"/>
      <c r="B33" s="157"/>
      <c r="C33" s="157"/>
      <c r="D33" s="157"/>
    </row>
    <row r="34" spans="1:4">
      <c r="A34" s="155"/>
      <c r="B34" s="157"/>
      <c r="C34" s="157"/>
      <c r="D34" s="157"/>
    </row>
    <row r="35" spans="1:4">
      <c r="A35" s="155"/>
      <c r="B35" s="157"/>
      <c r="C35" s="157"/>
      <c r="D35" s="157"/>
    </row>
    <row r="36" spans="1:4">
      <c r="A36" s="155"/>
      <c r="B36" s="157"/>
      <c r="C36" s="157"/>
      <c r="D36" s="157"/>
    </row>
    <row r="37" spans="1:4">
      <c r="A37" s="155"/>
      <c r="B37" s="157"/>
      <c r="C37" s="157"/>
      <c r="D37" s="157"/>
    </row>
    <row r="38" spans="1:4">
      <c r="A38" s="155"/>
      <c r="B38" s="157"/>
      <c r="C38" s="157"/>
      <c r="D38" s="157"/>
    </row>
    <row r="39" spans="1:4">
      <c r="A39" s="155"/>
      <c r="B39" s="157"/>
      <c r="C39" s="157"/>
      <c r="D39" s="157"/>
    </row>
    <row r="40" spans="1:4">
      <c r="A40" s="155"/>
      <c r="B40" s="157"/>
      <c r="C40" s="157"/>
      <c r="D40" s="157"/>
    </row>
    <row r="41" spans="1:4">
      <c r="A41" s="155"/>
      <c r="B41" s="157"/>
      <c r="C41" s="157"/>
      <c r="D41" s="157"/>
    </row>
    <row r="42" spans="1:4">
      <c r="A42" s="155"/>
      <c r="B42" s="157"/>
      <c r="C42" s="157"/>
      <c r="D42" s="157"/>
    </row>
    <row r="43" spans="1:4">
      <c r="A43" s="155"/>
      <c r="B43" s="157"/>
      <c r="C43" s="157"/>
      <c r="D43" s="157"/>
    </row>
    <row r="44" spans="1:4">
      <c r="A44" s="155"/>
      <c r="B44" s="157"/>
      <c r="C44" s="157"/>
      <c r="D44" s="157"/>
    </row>
    <row r="45" spans="1:4">
      <c r="A45" s="155"/>
      <c r="B45" s="157"/>
      <c r="C45" s="157"/>
      <c r="D45" s="157"/>
    </row>
    <row r="46" spans="1:4">
      <c r="A46" s="155"/>
      <c r="B46" s="157"/>
      <c r="C46" s="157"/>
      <c r="D46" s="157"/>
    </row>
    <row r="47" spans="1:4">
      <c r="A47" s="155"/>
      <c r="B47" s="157"/>
      <c r="C47" s="157"/>
      <c r="D47" s="157"/>
    </row>
    <row r="48" spans="1:4">
      <c r="A48" s="155"/>
      <c r="B48" s="157"/>
      <c r="C48" s="157"/>
      <c r="D48" s="157"/>
    </row>
    <row r="49" spans="1:4">
      <c r="A49" s="155"/>
      <c r="B49" s="157"/>
      <c r="C49" s="157"/>
      <c r="D49" s="157"/>
    </row>
    <row r="50" spans="1:4">
      <c r="A50" s="155"/>
      <c r="B50" s="157"/>
      <c r="C50" s="157"/>
      <c r="D50" s="157"/>
    </row>
    <row r="51" spans="1:4">
      <c r="A51" s="155"/>
      <c r="B51" s="157"/>
      <c r="C51" s="157"/>
      <c r="D51" s="157"/>
    </row>
    <row r="52" spans="1:4">
      <c r="A52" s="155"/>
      <c r="B52" s="157"/>
      <c r="C52" s="157"/>
      <c r="D52" s="157"/>
    </row>
    <row r="53" spans="1:4">
      <c r="A53" s="155"/>
      <c r="B53" s="157"/>
      <c r="C53" s="157"/>
      <c r="D53" s="157"/>
    </row>
    <row r="54" spans="1:4">
      <c r="A54" s="155"/>
      <c r="B54" s="157"/>
      <c r="C54" s="157"/>
      <c r="D54" s="157"/>
    </row>
    <row r="55" spans="1:4">
      <c r="A55" s="155"/>
      <c r="B55" s="157"/>
      <c r="C55" s="157"/>
      <c r="D55" s="157"/>
    </row>
    <row r="56" spans="1:4">
      <c r="A56" s="155"/>
      <c r="B56" s="157"/>
      <c r="C56" s="157"/>
      <c r="D56" s="157"/>
    </row>
    <row r="57" spans="1:4">
      <c r="A57" s="155"/>
      <c r="B57" s="157"/>
      <c r="C57" s="157"/>
      <c r="D57" s="157"/>
    </row>
    <row r="58" spans="1:4">
      <c r="A58" s="155"/>
      <c r="B58" s="157"/>
      <c r="C58" s="157"/>
      <c r="D58" s="157"/>
    </row>
    <row r="59" spans="1:4">
      <c r="A59" s="155"/>
      <c r="B59" s="157"/>
      <c r="C59" s="157"/>
      <c r="D59" s="157"/>
    </row>
    <row r="60" spans="1:4">
      <c r="A60" s="155"/>
      <c r="B60" s="157"/>
      <c r="C60" s="157"/>
      <c r="D60" s="157"/>
    </row>
    <row r="61" spans="1:4">
      <c r="A61" s="155"/>
      <c r="B61" s="157"/>
      <c r="C61" s="157"/>
      <c r="D61" s="157"/>
    </row>
    <row r="62" spans="1:4">
      <c r="A62" s="155"/>
      <c r="B62" s="157"/>
      <c r="C62" s="157"/>
      <c r="D62" s="157"/>
    </row>
    <row r="63" spans="1:4">
      <c r="A63" s="155"/>
      <c r="B63" s="157"/>
      <c r="C63" s="157"/>
      <c r="D63" s="157"/>
    </row>
    <row r="64" spans="1:4">
      <c r="A64" s="155"/>
      <c r="B64" s="157"/>
      <c r="C64" s="157"/>
      <c r="D64" s="157"/>
    </row>
    <row r="65" spans="1:4">
      <c r="A65" s="155"/>
      <c r="B65" s="157"/>
      <c r="C65" s="157"/>
      <c r="D65" s="157"/>
    </row>
    <row r="66" spans="1:4">
      <c r="A66" s="155"/>
      <c r="B66" s="157"/>
      <c r="C66" s="157"/>
      <c r="D66" s="157"/>
    </row>
    <row r="67" spans="1:4">
      <c r="A67" s="155"/>
      <c r="B67" s="157"/>
      <c r="C67" s="157"/>
      <c r="D67" s="157"/>
    </row>
    <row r="68" spans="1:4">
      <c r="A68" s="155"/>
      <c r="B68" s="157"/>
      <c r="C68" s="157"/>
      <c r="D68" s="157"/>
    </row>
    <row r="69" spans="1:4">
      <c r="A69" s="155"/>
      <c r="B69" s="157"/>
      <c r="C69" s="157"/>
      <c r="D69" s="157"/>
    </row>
    <row r="70" spans="1:4">
      <c r="A70" s="155"/>
      <c r="B70" s="157"/>
      <c r="C70" s="157"/>
      <c r="D70" s="157"/>
    </row>
    <row r="71" spans="1:4">
      <c r="A71" s="155"/>
      <c r="B71" s="157"/>
      <c r="C71" s="157"/>
      <c r="D71" s="157"/>
    </row>
    <row r="72" spans="1:4">
      <c r="A72" s="155"/>
      <c r="B72" s="157"/>
      <c r="C72" s="157"/>
      <c r="D72" s="157"/>
    </row>
    <row r="73" spans="1:4">
      <c r="A73" s="155"/>
      <c r="B73" s="157"/>
      <c r="C73" s="157"/>
      <c r="D73" s="157"/>
    </row>
    <row r="74" spans="1:4">
      <c r="A74" s="155"/>
      <c r="B74" s="157"/>
      <c r="C74" s="157"/>
      <c r="D74" s="157"/>
    </row>
    <row r="75" spans="1:4">
      <c r="A75" s="155"/>
      <c r="B75" s="157"/>
      <c r="C75" s="157"/>
      <c r="D75" s="157"/>
    </row>
    <row r="76" spans="1:4">
      <c r="A76" s="155"/>
      <c r="B76" s="157"/>
      <c r="C76" s="157"/>
      <c r="D76" s="157"/>
    </row>
    <row r="77" spans="1:4">
      <c r="A77" s="155"/>
      <c r="B77" s="157"/>
      <c r="C77" s="157"/>
      <c r="D77" s="157"/>
    </row>
    <row r="78" spans="1:4">
      <c r="A78" s="155"/>
      <c r="B78" s="157"/>
      <c r="C78" s="157"/>
      <c r="D78" s="157"/>
    </row>
    <row r="79" spans="1:4">
      <c r="A79" s="155"/>
      <c r="B79" s="157"/>
      <c r="C79" s="157"/>
      <c r="D79" s="157"/>
    </row>
    <row r="80" spans="1:4">
      <c r="A80" s="155"/>
      <c r="B80" s="157"/>
      <c r="C80" s="157"/>
      <c r="D80" s="157"/>
    </row>
    <row r="81" spans="1:4">
      <c r="A81" s="155"/>
      <c r="B81" s="157"/>
      <c r="C81" s="157"/>
      <c r="D81" s="157"/>
    </row>
    <row r="82" spans="1:4">
      <c r="A82" s="155"/>
      <c r="B82" s="157"/>
      <c r="C82" s="157"/>
      <c r="D82" s="157"/>
    </row>
    <row r="83" spans="1:4">
      <c r="A83" s="155"/>
      <c r="B83" s="157"/>
      <c r="C83" s="157"/>
      <c r="D83" s="157"/>
    </row>
    <row r="84" spans="1:4">
      <c r="A84" s="155"/>
      <c r="B84" s="157"/>
      <c r="C84" s="157"/>
      <c r="D84" s="157"/>
    </row>
    <row r="85" spans="1:4">
      <c r="A85" s="155"/>
      <c r="B85" s="157"/>
      <c r="C85" s="157"/>
      <c r="D85" s="157"/>
    </row>
    <row r="86" spans="1:4">
      <c r="A86" s="155"/>
      <c r="B86" s="157"/>
      <c r="C86" s="157"/>
      <c r="D86" s="157"/>
    </row>
    <row r="87" spans="1:4">
      <c r="A87" s="155"/>
      <c r="B87" s="157"/>
      <c r="C87" s="157"/>
      <c r="D87" s="157"/>
    </row>
    <row r="88" spans="1:4">
      <c r="A88" s="155"/>
      <c r="B88" s="157"/>
      <c r="C88" s="157"/>
      <c r="D88" s="157"/>
    </row>
    <row r="89" spans="1:4">
      <c r="A89" s="155"/>
      <c r="B89" s="157"/>
      <c r="C89" s="157"/>
      <c r="D89" s="157"/>
    </row>
    <row r="90" spans="1:4">
      <c r="A90" s="155"/>
      <c r="B90" s="157"/>
      <c r="C90" s="157"/>
      <c r="D90" s="157"/>
    </row>
    <row r="91" spans="1:4">
      <c r="A91" s="155"/>
      <c r="B91" s="157"/>
      <c r="C91" s="157"/>
      <c r="D91" s="157"/>
    </row>
    <row r="92" spans="1:4">
      <c r="A92" s="155"/>
      <c r="B92" s="157"/>
      <c r="C92" s="157"/>
      <c r="D92" s="157"/>
    </row>
    <row r="93" spans="1:4">
      <c r="A93" s="155"/>
      <c r="B93" s="157"/>
      <c r="C93" s="157"/>
      <c r="D93" s="157"/>
    </row>
    <row r="94" spans="1:4">
      <c r="A94" s="155"/>
      <c r="B94" s="157"/>
      <c r="C94" s="157"/>
      <c r="D94" s="157"/>
    </row>
    <row r="95" spans="1:4">
      <c r="A95" s="155"/>
      <c r="B95" s="157"/>
      <c r="C95" s="157"/>
      <c r="D95" s="157"/>
    </row>
    <row r="96" spans="1:4">
      <c r="A96" s="155"/>
      <c r="B96" s="157"/>
      <c r="C96" s="157"/>
      <c r="D96" s="157"/>
    </row>
    <row r="97" spans="1:4">
      <c r="A97" s="155"/>
      <c r="B97" s="157"/>
      <c r="C97" s="157"/>
      <c r="D97" s="157"/>
    </row>
    <row r="98" spans="1:4">
      <c r="A98" s="155"/>
      <c r="B98" s="157"/>
      <c r="C98" s="157"/>
      <c r="D98" s="157"/>
    </row>
    <row r="99" spans="1:4">
      <c r="A99" s="155"/>
      <c r="B99" s="157"/>
      <c r="C99" s="157"/>
      <c r="D99" s="157"/>
    </row>
  </sheetData>
  <mergeCells count="18">
    <mergeCell ref="C29:D29"/>
    <mergeCell ref="B16:C16"/>
    <mergeCell ref="B15:C15"/>
    <mergeCell ref="A14:C14"/>
    <mergeCell ref="A19:D19"/>
    <mergeCell ref="B17:C17"/>
    <mergeCell ref="A24:C24"/>
    <mergeCell ref="A23:C23"/>
    <mergeCell ref="B13:C13"/>
    <mergeCell ref="C1:D1"/>
    <mergeCell ref="A4:B4"/>
    <mergeCell ref="A3:D3"/>
    <mergeCell ref="B9:C9"/>
    <mergeCell ref="A10:C10"/>
    <mergeCell ref="A6:D6"/>
    <mergeCell ref="B8:C8"/>
    <mergeCell ref="B12:C12"/>
    <mergeCell ref="B11:C11"/>
  </mergeCells>
  <phoneticPr fontId="26" type="noConversion"/>
  <pageMargins left="0.6692913385826772" right="0.15748031496062992" top="0.39370078740157483" bottom="0.47244094488188981" header="0.19685039370078741"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J22"/>
  <sheetViews>
    <sheetView showZeros="0" tabSelected="1" zoomScale="75" zoomScaleNormal="100" zoomScaleSheetLayoutView="100" workbookViewId="0">
      <pane xSplit="4" ySplit="8" topLeftCell="E9" activePane="bottomRight" state="frozen"/>
      <selection pane="topRight" activeCell="F1" sqref="F1"/>
      <selection pane="bottomLeft" activeCell="A5" sqref="A5"/>
      <selection pane="bottomRight" activeCell="H1" sqref="H1:J2"/>
    </sheetView>
  </sheetViews>
  <sheetFormatPr defaultColWidth="9.1640625" defaultRowHeight="12.75"/>
  <cols>
    <col min="1" max="1" width="11.83203125" style="12" customWidth="1"/>
    <col min="2" max="2" width="7.33203125" style="12" customWidth="1"/>
    <col min="3" max="3" width="8.1640625" style="12" customWidth="1"/>
    <col min="4" max="4" width="39.33203125" style="41" customWidth="1"/>
    <col min="5" max="5" width="47.83203125" style="41" customWidth="1"/>
    <col min="6" max="6" width="16.5" style="41" customWidth="1"/>
    <col min="7" max="7" width="16.1640625" style="41" customWidth="1"/>
    <col min="8" max="8" width="16.5" style="4" customWidth="1"/>
    <col min="9" max="9" width="13.5" style="4" customWidth="1"/>
    <col min="10" max="10" width="12.83203125" style="4" customWidth="1"/>
    <col min="11" max="16384" width="9.1640625" style="3"/>
  </cols>
  <sheetData>
    <row r="1" spans="1:10" ht="63" customHeight="1">
      <c r="E1" s="69"/>
      <c r="F1" s="71"/>
      <c r="H1" s="313" t="s">
        <v>327</v>
      </c>
      <c r="I1" s="313"/>
      <c r="J1" s="313"/>
    </row>
    <row r="2" spans="1:10" ht="24" customHeight="1">
      <c r="E2" s="70"/>
      <c r="H2" s="314"/>
      <c r="I2" s="314"/>
      <c r="J2" s="314"/>
    </row>
    <row r="3" spans="1:10" ht="44.45" customHeight="1">
      <c r="A3" s="315" t="s">
        <v>93</v>
      </c>
      <c r="B3" s="315"/>
      <c r="C3" s="315"/>
      <c r="D3" s="315"/>
      <c r="E3" s="315"/>
      <c r="F3" s="315"/>
      <c r="G3" s="315"/>
      <c r="H3" s="315"/>
      <c r="I3" s="315"/>
      <c r="J3" s="315"/>
    </row>
    <row r="4" spans="1:10" ht="17.25" customHeight="1">
      <c r="A4" s="76"/>
      <c r="B4" s="76"/>
      <c r="C4" s="76"/>
      <c r="D4" s="77" t="s">
        <v>81</v>
      </c>
      <c r="E4" s="76"/>
      <c r="F4" s="76"/>
      <c r="G4" s="76"/>
      <c r="H4" s="76"/>
      <c r="I4" s="76"/>
      <c r="J4" s="76"/>
    </row>
    <row r="5" spans="1:10" ht="12.75" customHeight="1">
      <c r="A5" s="76"/>
      <c r="B5" s="76"/>
      <c r="C5" s="76"/>
      <c r="D5" s="64" t="s">
        <v>61</v>
      </c>
      <c r="E5" s="76"/>
      <c r="F5" s="76"/>
      <c r="G5" s="76"/>
      <c r="H5" s="76"/>
      <c r="I5" s="76"/>
      <c r="J5" s="76"/>
    </row>
    <row r="6" spans="1:10" ht="18.75">
      <c r="A6" s="66"/>
      <c r="B6" s="67"/>
      <c r="C6" s="67"/>
      <c r="D6" s="42"/>
      <c r="E6" s="42"/>
      <c r="F6" s="42"/>
      <c r="G6" s="42"/>
      <c r="H6" s="14"/>
      <c r="I6" s="15"/>
      <c r="J6" s="68" t="s">
        <v>18</v>
      </c>
    </row>
    <row r="7" spans="1:10">
      <c r="A7" s="310" t="s">
        <v>20</v>
      </c>
      <c r="B7" s="267" t="s">
        <v>21</v>
      </c>
      <c r="C7" s="310" t="s">
        <v>19</v>
      </c>
      <c r="D7" s="310" t="s">
        <v>22</v>
      </c>
      <c r="E7" s="318" t="s">
        <v>58</v>
      </c>
      <c r="F7" s="310" t="s">
        <v>95</v>
      </c>
      <c r="G7" s="310" t="s">
        <v>56</v>
      </c>
      <c r="H7" s="310" t="s">
        <v>5</v>
      </c>
      <c r="I7" s="316" t="s">
        <v>6</v>
      </c>
      <c r="J7" s="317"/>
    </row>
    <row r="8" spans="1:10" ht="107.25" customHeight="1">
      <c r="A8" s="311"/>
      <c r="B8" s="311"/>
      <c r="C8" s="311"/>
      <c r="D8" s="319"/>
      <c r="E8" s="319"/>
      <c r="F8" s="311"/>
      <c r="G8" s="311"/>
      <c r="H8" s="311"/>
      <c r="I8" s="32" t="s">
        <v>57</v>
      </c>
      <c r="J8" s="32" t="s">
        <v>55</v>
      </c>
    </row>
    <row r="9" spans="1:10" ht="31.5">
      <c r="A9" s="86" t="s">
        <v>64</v>
      </c>
      <c r="B9" s="86" t="s">
        <v>65</v>
      </c>
      <c r="C9" s="86"/>
      <c r="D9" s="87" t="s">
        <v>73</v>
      </c>
      <c r="E9" s="112"/>
      <c r="F9" s="133"/>
      <c r="G9" s="124">
        <f>G10</f>
        <v>200000</v>
      </c>
      <c r="H9" s="119">
        <f>SUM(H10)</f>
        <v>200000</v>
      </c>
      <c r="I9" s="119">
        <f>SUM(I10)</f>
        <v>0</v>
      </c>
      <c r="J9" s="119">
        <f>SUM(J10)</f>
        <v>0</v>
      </c>
    </row>
    <row r="10" spans="1:10" ht="31.5">
      <c r="A10" s="86" t="s">
        <v>66</v>
      </c>
      <c r="B10" s="86" t="s">
        <v>65</v>
      </c>
      <c r="C10" s="86"/>
      <c r="D10" s="87" t="s">
        <v>92</v>
      </c>
      <c r="E10" s="112"/>
      <c r="F10" s="133"/>
      <c r="G10" s="120">
        <f>SUM(G11:G14)</f>
        <v>200000</v>
      </c>
      <c r="H10" s="120">
        <f>SUM(H11:H14)</f>
        <v>200000</v>
      </c>
      <c r="I10" s="120">
        <f>SUM(I11:I14)</f>
        <v>0</v>
      </c>
      <c r="J10" s="120">
        <f>SUM(J11:J14)</f>
        <v>0</v>
      </c>
    </row>
    <row r="11" spans="1:10" ht="88.5" customHeight="1">
      <c r="A11" s="53" t="s">
        <v>82</v>
      </c>
      <c r="B11" s="49">
        <v>9800</v>
      </c>
      <c r="C11" s="39" t="s">
        <v>44</v>
      </c>
      <c r="D11" s="82" t="s">
        <v>53</v>
      </c>
      <c r="E11" s="240" t="s">
        <v>306</v>
      </c>
      <c r="F11" s="28" t="s">
        <v>305</v>
      </c>
      <c r="G11" s="121">
        <v>50000</v>
      </c>
      <c r="H11" s="121">
        <v>50000</v>
      </c>
      <c r="I11" s="120"/>
      <c r="J11" s="120"/>
    </row>
    <row r="12" spans="1:10" ht="69" customHeight="1">
      <c r="A12" s="53" t="s">
        <v>82</v>
      </c>
      <c r="B12" s="49">
        <v>9800</v>
      </c>
      <c r="C12" s="39" t="s">
        <v>44</v>
      </c>
      <c r="D12" s="82" t="s">
        <v>53</v>
      </c>
      <c r="E12" s="240" t="s">
        <v>316</v>
      </c>
      <c r="F12" s="28" t="s">
        <v>317</v>
      </c>
      <c r="G12" s="121">
        <v>100000</v>
      </c>
      <c r="H12" s="121">
        <v>100000</v>
      </c>
      <c r="I12" s="120"/>
      <c r="J12" s="120"/>
    </row>
    <row r="13" spans="1:10" ht="124.5" customHeight="1">
      <c r="A13" s="53" t="s">
        <v>82</v>
      </c>
      <c r="B13" s="49">
        <v>9800</v>
      </c>
      <c r="C13" s="39" t="s">
        <v>44</v>
      </c>
      <c r="D13" s="82" t="s">
        <v>53</v>
      </c>
      <c r="E13" s="240" t="s">
        <v>307</v>
      </c>
      <c r="F13" s="28" t="s">
        <v>303</v>
      </c>
      <c r="G13" s="121">
        <v>50000</v>
      </c>
      <c r="H13" s="121">
        <v>50000</v>
      </c>
      <c r="I13" s="122"/>
      <c r="J13" s="122"/>
    </row>
    <row r="14" spans="1:10" ht="77.25" hidden="1" customHeight="1">
      <c r="A14" s="79"/>
      <c r="B14" s="51"/>
      <c r="C14" s="52"/>
      <c r="D14" s="48"/>
      <c r="E14" s="30"/>
      <c r="F14" s="118"/>
      <c r="G14" s="121"/>
      <c r="H14" s="121"/>
      <c r="I14" s="123"/>
      <c r="J14" s="122"/>
    </row>
    <row r="15" spans="1:10" ht="72" customHeight="1">
      <c r="A15" s="80" t="s">
        <v>35</v>
      </c>
      <c r="B15" s="80" t="s">
        <v>34</v>
      </c>
      <c r="C15" s="37"/>
      <c r="D15" s="84" t="s">
        <v>79</v>
      </c>
      <c r="E15" s="158"/>
      <c r="F15" s="118"/>
      <c r="G15" s="124">
        <f>G16</f>
        <v>50000</v>
      </c>
      <c r="H15" s="124">
        <f>H16</f>
        <v>50000</v>
      </c>
      <c r="I15" s="124">
        <f>I16</f>
        <v>0</v>
      </c>
      <c r="J15" s="124">
        <f>J16</f>
        <v>0</v>
      </c>
    </row>
    <row r="16" spans="1:10" ht="74.25" customHeight="1">
      <c r="A16" s="80" t="s">
        <v>36</v>
      </c>
      <c r="B16" s="80" t="s">
        <v>34</v>
      </c>
      <c r="C16" s="37"/>
      <c r="D16" s="84" t="s">
        <v>80</v>
      </c>
      <c r="E16" s="117"/>
      <c r="F16" s="118"/>
      <c r="G16" s="124">
        <v>50000</v>
      </c>
      <c r="H16" s="124">
        <v>50000</v>
      </c>
      <c r="I16" s="124">
        <f>SUM(I17:I17)</f>
        <v>0</v>
      </c>
      <c r="J16" s="124">
        <f>SUM(J17:J17)</f>
        <v>0</v>
      </c>
    </row>
    <row r="17" spans="1:10" ht="60" hidden="1" customHeight="1">
      <c r="A17" s="53"/>
      <c r="B17" s="49"/>
      <c r="C17" s="39"/>
      <c r="D17" s="48"/>
      <c r="E17" s="117"/>
      <c r="F17" s="118"/>
      <c r="G17" s="121"/>
      <c r="H17" s="121"/>
      <c r="I17" s="122"/>
      <c r="J17" s="122"/>
    </row>
    <row r="18" spans="1:10" ht="108.75" customHeight="1">
      <c r="A18" s="53" t="s">
        <v>84</v>
      </c>
      <c r="B18" s="49">
        <v>2152</v>
      </c>
      <c r="C18" s="39" t="s">
        <v>49</v>
      </c>
      <c r="D18" s="48" t="s">
        <v>54</v>
      </c>
      <c r="E18" s="82" t="s">
        <v>104</v>
      </c>
      <c r="F18" s="241" t="s">
        <v>304</v>
      </c>
      <c r="G18" s="125">
        <v>50000</v>
      </c>
      <c r="H18" s="125">
        <v>50000</v>
      </c>
      <c r="I18" s="126"/>
      <c r="J18" s="126"/>
    </row>
    <row r="19" spans="1:10" ht="15.75">
      <c r="A19" s="113"/>
      <c r="B19" s="113"/>
      <c r="C19" s="114"/>
      <c r="D19" s="115" t="s">
        <v>16</v>
      </c>
      <c r="E19" s="116"/>
      <c r="F19" s="116"/>
      <c r="G19" s="127">
        <v>250000</v>
      </c>
      <c r="H19" s="127">
        <v>250000</v>
      </c>
      <c r="I19" s="127">
        <f>I9+I15</f>
        <v>0</v>
      </c>
      <c r="J19" s="127">
        <f>J9+J15</f>
        <v>0</v>
      </c>
    </row>
    <row r="20" spans="1:10">
      <c r="H20" s="31"/>
      <c r="I20" s="31"/>
      <c r="J20" s="31"/>
    </row>
    <row r="22" spans="1:10" ht="18.75">
      <c r="D22" s="43" t="s">
        <v>146</v>
      </c>
      <c r="E22" s="43"/>
      <c r="F22" s="43"/>
      <c r="G22" s="43"/>
      <c r="H22" s="312" t="s">
        <v>103</v>
      </c>
      <c r="I22" s="261"/>
      <c r="J22" s="261"/>
    </row>
  </sheetData>
  <customSheetViews>
    <customSheetView guid="{A87546AF-482E-4C34-B4CD-EADBD40E37D6}" showRuler="0">
      <pane xSplit="5" ySplit="5" topLeftCell="F44" activePane="bottomRight" state="frozen"/>
      <selection pane="bottomRight" activeCell="F50" sqref="F50"/>
      <pageMargins left="0.70866141732283472" right="0.51181102362204722" top="0.35433070866141736" bottom="0.62992125984251968" header="0.35433070866141736" footer="0.35433070866141736"/>
      <pageSetup paperSize="9" scale="68" fitToHeight="32" orientation="landscape" r:id="rId1"/>
      <headerFooter alignWithMargins="0">
        <oddFooter>&amp;R&amp;P</oddFooter>
      </headerFooter>
    </customSheetView>
    <customSheetView guid="{D863887D-FD9C-4C18-9671-EA653E45224F}" showRuler="0" topLeftCell="B105">
      <selection activeCell="G49" sqref="G49:G53"/>
      <pageMargins left="0.70866141732283472" right="0.51181102362204722" top="0.35433070866141736" bottom="0.62992125984251968" header="0.35433070866141736" footer="0.35433070866141736"/>
      <pageSetup paperSize="9" scale="68" fitToHeight="32" orientation="landscape" r:id="rId2"/>
      <headerFooter alignWithMargins="0">
        <oddFooter>&amp;R&amp;P</oddFooter>
      </headerFooter>
    </customSheetView>
    <customSheetView guid="{0A8C8B35-D6F0-498E-8FFA-E7D764EFA078}" showPageBreaks="1" showRuler="0" topLeftCell="C1">
      <pane ySplit="5" topLeftCell="A25" activePane="bottomLeft" state="frozen"/>
      <selection pane="bottomLeft" activeCell="A97" sqref="A97:IV97"/>
      <pageMargins left="0.70866141732283472" right="0.51181102362204722" top="0.35433070866141736" bottom="0.62992125984251968" header="0.35433070866141736" footer="0.35433070866141736"/>
      <pageSetup paperSize="9" scale="68" fitToHeight="32" orientation="landscape" r:id="rId3"/>
      <headerFooter alignWithMargins="0">
        <oddFooter>&amp;R&amp;P</oddFooter>
      </headerFooter>
    </customSheetView>
    <customSheetView guid="{21CAFB8A-0BCC-4DE0-AED6-3D1608CF885E}" showPageBreaks="1" showRuler="0">
      <pane xSplit="5" ySplit="5" topLeftCell="F15" activePane="bottomRight" state="frozen"/>
      <selection pane="bottomRight" activeCell="B2" sqref="B2:I2"/>
      <pageMargins left="0.70866141732283472" right="0.51181102362204722" top="0.35433070866141736" bottom="0.62992125984251968" header="0.35433070866141736" footer="0.35433070866141736"/>
      <pageSetup paperSize="9" scale="54" fitToHeight="32" orientation="portrait" r:id="rId4"/>
      <headerFooter alignWithMargins="0">
        <oddFooter>&amp;R&amp;P</oddFooter>
      </headerFooter>
    </customSheetView>
    <customSheetView guid="{C1F140BD-46C6-4270-985D-C6C356CF240B}" scale="75" showPageBreaks="1" zeroValues="0" showRuler="0">
      <pane xSplit="5" ySplit="4" topLeftCell="F5" activePane="bottomRight" state="frozen"/>
      <selection pane="bottomRight" activeCell="F8" sqref="F8"/>
      <pageMargins left="0.70866141732283472" right="0.51181102362204722" top="0.35433070866141736" bottom="0.62992125984251968" header="0.35433070866141736" footer="0.35433070866141736"/>
      <pageSetup paperSize="9" scale="80" fitToHeight="32" orientation="landscape" r:id="rId5"/>
      <headerFooter alignWithMargins="0">
        <oddFooter>&amp;R&amp;P</oddFooter>
      </headerFooter>
    </customSheetView>
    <customSheetView guid="{B5590366-466F-4678-95C9-9510BE388008}" showRuler="0">
      <pane xSplit="5" ySplit="5" topLeftCell="F75" activePane="bottomRight" state="frozen"/>
      <selection pane="bottomRight" activeCell="F80" sqref="F80"/>
      <pageMargins left="0.70866141732283472" right="0.51181102362204722" top="0.35433070866141736" bottom="0.62992125984251968" header="0.35433070866141736" footer="0.35433070866141736"/>
      <pageSetup paperSize="9" scale="68" fitToHeight="32" orientation="landscape" r:id="rId6"/>
      <headerFooter alignWithMargins="0">
        <oddFooter>&amp;R&amp;P</oddFooter>
      </headerFooter>
    </customSheetView>
    <customSheetView guid="{89B724E8-ED6C-4DB8-8245-E5D235C9793D}" showRuler="0" topLeftCell="B1">
      <selection activeCell="B5" sqref="B5"/>
      <pageMargins left="0.70866141732283472" right="0.51181102362204722" top="0.35433070866141736" bottom="0.62992125984251968" header="0.35433070866141736" footer="0.35433070866141736"/>
      <pageSetup paperSize="9" scale="68" fitToHeight="32" orientation="landscape" r:id="rId7"/>
      <headerFooter alignWithMargins="0">
        <oddFooter>&amp;R&amp;P</oddFooter>
      </headerFooter>
    </customSheetView>
    <customSheetView guid="{B77F82F2-96C1-4A48-B951-43FB008C18D7}" showPageBreaks="1" showRuler="0" topLeftCell="A85">
      <selection activeCell="C75" sqref="C75:C76"/>
      <pageMargins left="0.70866141732283472" right="0.51181102362204722" top="0.35433070866141736" bottom="0.62992125984251968" header="0.35433070866141736" footer="0.35433070866141736"/>
      <pageSetup paperSize="9" scale="68" fitToHeight="32" orientation="landscape" r:id="rId8"/>
      <headerFooter alignWithMargins="0">
        <oddFooter>&amp;R&amp;P</oddFooter>
      </headerFooter>
    </customSheetView>
    <customSheetView guid="{1424C569-718F-47D6-BC5A-D67C1E6BA45C}" scale="75" showPageBreaks="1" zeroValues="0" showRuler="0">
      <pane xSplit="5" ySplit="4" topLeftCell="F110" activePane="bottomRight" state="frozen"/>
      <selection pane="bottomRight" activeCell="E116" sqref="E116:I116"/>
      <pageMargins left="0.70866141732283472" right="0.51181102362204722" top="0.35433070866141736" bottom="0.62992125984251968" header="0.35433070866141736" footer="0.35433070866141736"/>
      <pageSetup paperSize="9" scale="80" fitToHeight="32" orientation="landscape" r:id="rId9"/>
      <headerFooter alignWithMargins="0">
        <oddFooter>&amp;R&amp;P</oddFooter>
      </headerFooter>
    </customSheetView>
  </customSheetViews>
  <mergeCells count="12">
    <mergeCell ref="G7:G8"/>
    <mergeCell ref="H7:H8"/>
    <mergeCell ref="F7:F8"/>
    <mergeCell ref="H22:J22"/>
    <mergeCell ref="H1:J2"/>
    <mergeCell ref="A3:J3"/>
    <mergeCell ref="A7:A8"/>
    <mergeCell ref="I7:J7"/>
    <mergeCell ref="E7:E8"/>
    <mergeCell ref="B7:B8"/>
    <mergeCell ref="C7:C8"/>
    <mergeCell ref="D7:D8"/>
  </mergeCells>
  <phoneticPr fontId="26" type="noConversion"/>
  <pageMargins left="0.44" right="0.28999999999999998" top="0.35433070866141736" bottom="0.62992125984251968" header="0.35433070866141736" footer="0.35433070866141736"/>
  <pageSetup paperSize="9" scale="80" fitToHeight="32" orientation="landscape" r:id="rId10"/>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дод 1 дох</vt:lpstr>
      <vt:lpstr>дод.2 джер</vt:lpstr>
      <vt:lpstr>дод.3.1 вид </vt:lpstr>
      <vt:lpstr>дод. 4 трансф</vt:lpstr>
      <vt:lpstr>дод.6 прог</vt:lpstr>
      <vt:lpstr>'дод 1 дох'!Заголовки_для_печати</vt:lpstr>
      <vt:lpstr>'дод.3.1 вид '!Заголовки_для_печати</vt:lpstr>
      <vt:lpstr>'дод.6 прог'!Заголовки_для_печати</vt:lpstr>
      <vt:lpstr>'дод 1 дох'!Область_печати</vt:lpstr>
      <vt:lpstr>'дод. 4 трансф'!Область_печати</vt:lpstr>
      <vt:lpstr>'дод.3.1 вид '!Область_печати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Vision</cp:lastModifiedBy>
  <cp:lastPrinted>2021-10-20T05:42:58Z</cp:lastPrinted>
  <dcterms:created xsi:type="dcterms:W3CDTF">2014-01-17T10:52:16Z</dcterms:created>
  <dcterms:modified xsi:type="dcterms:W3CDTF">2024-09-27T12:26:58Z</dcterms:modified>
</cp:coreProperties>
</file>