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63" i="1"/>
  <c r="F54"/>
  <c r="E54"/>
  <c r="E53" s="1"/>
  <c r="F53"/>
  <c r="F63" s="1"/>
  <c r="F46"/>
  <c r="E46"/>
  <c r="P46" s="1"/>
  <c r="O45"/>
  <c r="K45"/>
  <c r="J45"/>
  <c r="J63" s="1"/>
  <c r="F45"/>
  <c r="E45"/>
  <c r="P45" s="1"/>
  <c r="N42"/>
  <c r="M42"/>
  <c r="L42"/>
  <c r="K42"/>
  <c r="J42"/>
  <c r="I42"/>
  <c r="H42"/>
  <c r="G42"/>
  <c r="F42"/>
  <c r="P27"/>
  <c r="P26"/>
  <c r="P25"/>
  <c r="P24"/>
  <c r="P23"/>
  <c r="E22"/>
  <c r="P22" s="1"/>
  <c r="O21"/>
  <c r="N21"/>
  <c r="N19" s="1"/>
  <c r="N12" s="1"/>
  <c r="N63" s="1"/>
  <c r="M21"/>
  <c r="L21"/>
  <c r="L19" s="1"/>
  <c r="L12" s="1"/>
  <c r="L63" s="1"/>
  <c r="K21"/>
  <c r="J21"/>
  <c r="J19" s="1"/>
  <c r="I21"/>
  <c r="H21"/>
  <c r="H19" s="1"/>
  <c r="H12" s="1"/>
  <c r="O20"/>
  <c r="N20"/>
  <c r="M20"/>
  <c r="L20"/>
  <c r="K20"/>
  <c r="J20"/>
  <c r="I20"/>
  <c r="H20"/>
  <c r="P19"/>
  <c r="O19"/>
  <c r="O12" s="1"/>
  <c r="O63" s="1"/>
  <c r="M19"/>
  <c r="M12" s="1"/>
  <c r="M63" s="1"/>
  <c r="K19"/>
  <c r="K12" s="1"/>
  <c r="K63" s="1"/>
  <c r="I19"/>
  <c r="G19"/>
  <c r="F19"/>
  <c r="E19"/>
  <c r="P14"/>
  <c r="G14"/>
  <c r="F14"/>
  <c r="E14"/>
  <c r="P13"/>
  <c r="G13"/>
  <c r="F13"/>
  <c r="E13"/>
  <c r="I12"/>
  <c r="I63" s="1"/>
  <c r="E63" l="1"/>
  <c r="P53"/>
  <c r="P63" s="1"/>
  <c r="P42"/>
  <c r="P54"/>
  <c r="E42"/>
</calcChain>
</file>

<file path=xl/sharedStrings.xml><?xml version="1.0" encoding="utf-8"?>
<sst xmlns="http://schemas.openxmlformats.org/spreadsheetml/2006/main" count="135" uniqueCount="92">
  <si>
    <t>Додаток № 1.1
до рішення  виконкому                                від 31.10. 2022 р № 58</t>
  </si>
  <si>
    <t>ЗМІНИ ДО РОЗПОДІЛУ</t>
  </si>
  <si>
    <t>видатків сільського бюджету на 2022 рік за головними розпорядниками коштів (у межах  загального обсягу доходів, видатків сільського бюджету )</t>
  </si>
  <si>
    <t>07520000000</t>
  </si>
  <si>
    <t>(код бюджету)</t>
  </si>
  <si>
    <t>грн.</t>
  </si>
  <si>
    <t>Код програмної класифікації видатків та кредитування місцевих бюджетів</t>
  </si>
  <si>
    <t>Код ТПКВКМБ</t>
  </si>
  <si>
    <t>Код ФКВКБ</t>
  </si>
  <si>
    <t xml:space="preserve">Найменування головного розпорядника, відповідального виконавця, бюджетної програми або напряму видатків
згідно з типовою ПКВКМБ 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</si>
  <si>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</si>
  <si>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</si>
  <si>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</si>
  <si>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</si>
  <si>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</si>
  <si>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</si>
  <si>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 розвитку</t>
  </si>
  <si>
    <t>у тому числі бюджет розвитку</t>
  </si>
  <si>
    <t>оплата праці</t>
  </si>
  <si>
    <t>комунальні послуги та енергоносії</t>
  </si>
  <si>
    <t>-179300</t>
  </si>
  <si>
    <t>І. У межах змін обсягу доходів - всього, у тому числі:</t>
  </si>
  <si>
    <t>0100000</t>
  </si>
  <si>
    <t>01</t>
  </si>
  <si>
    <r>
      <t xml:space="preserve">Білківська сільська рада </t>
    </r>
    <r>
      <rPr>
        <sz val="12"/>
        <rFont val="Times New Roman"/>
        <family val="1"/>
        <charset val="204"/>
      </rPr>
      <t>(головний розпорядник)</t>
    </r>
  </si>
  <si>
    <t>0110000</t>
  </si>
  <si>
    <r>
      <t xml:space="preserve">Білківська сільська рада </t>
    </r>
    <r>
      <rPr>
        <sz val="12"/>
        <rFont val="Times New Roman"/>
        <family val="1"/>
        <charset val="204"/>
      </rPr>
      <t>(відровідальний виконавець)</t>
    </r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</si>
  <si>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</si>
  <si>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</si>
  <si>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</si>
  <si>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</si>
  <si>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</si>
  <si>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</si>
  <si>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</si>
  <si>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</si>
  <si>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</si>
  <si>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</si>
  <si>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Здійснення заходів із землеустрою</t>
  </si>
  <si>
    <t>0119800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</si>
  <si>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</si>
  <si>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</si>
  <si>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</si>
  <si>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0610000</t>
  </si>
  <si>
    <t>06</t>
  </si>
  <si>
    <r>
      <t xml:space="preserve">Відділ освіти, охорони здоров’я, культури, молоді та спорту Білківської сільської ради </t>
    </r>
    <r>
      <rPr>
        <sz val="12"/>
        <color indexed="8"/>
        <rFont val="Times New Roman"/>
        <family val="1"/>
        <charset val="204"/>
      </rPr>
      <t>(головний розпорядник</t>
    </r>
    <r>
      <rPr>
        <b/>
        <sz val="12"/>
        <color indexed="8"/>
        <rFont val="Times New Roman"/>
        <family val="1"/>
        <charset val="204"/>
      </rPr>
      <t>)</t>
    </r>
  </si>
  <si>
    <r>
      <t xml:space="preserve">Відділ освіти, охорони здоров’я, культури, молоді та спорту Білківської сільської ради </t>
    </r>
    <r>
      <rPr>
        <sz val="12"/>
        <color indexed="8"/>
        <rFont val="Times New Roman"/>
        <family val="1"/>
        <charset val="204"/>
      </rPr>
      <t>(відповідальний розпорядник</t>
    </r>
    <r>
      <rPr>
        <b/>
        <sz val="12"/>
        <color indexed="8"/>
        <rFont val="Times New Roman"/>
        <family val="1"/>
        <charset val="204"/>
      </rPr>
      <t>)</t>
    </r>
  </si>
  <si>
    <t>0610160</t>
  </si>
  <si>
    <t>0160</t>
  </si>
  <si>
    <t>Керівництво і управління у відповідній сфері у містах (місті Києві), селищах, селах, об"єднаних територіальних громад</t>
  </si>
  <si>
    <t>0611031</t>
  </si>
  <si>
    <t>1031</t>
  </si>
  <si>
    <t>0921</t>
  </si>
  <si>
    <t xml:space="preserve">Надання загальної середньої освіти закладами загальної середньої освіти </t>
  </si>
  <si>
    <t>0611200</t>
  </si>
  <si>
    <t>0990</t>
  </si>
  <si>
    <t xml:space="preserve">Надання освіти за рахунок субвенції з державного бюджету місцевим бюджетам на наданнядержавної підтримки особам з особливими освітніми потребами </t>
  </si>
  <si>
    <t>0612152</t>
  </si>
  <si>
    <t>2152</t>
  </si>
  <si>
    <t>0763</t>
  </si>
  <si>
    <t>Інші програми та заходи у сфері охорони здоров"я</t>
  </si>
  <si>
    <t>3700000</t>
  </si>
  <si>
    <t>37</t>
  </si>
  <si>
    <r>
      <t xml:space="preserve">Фінансовй відділ </t>
    </r>
    <r>
      <rPr>
        <sz val="12"/>
        <rFont val="Times New Roman"/>
        <family val="1"/>
        <charset val="204"/>
      </rPr>
      <t>(головний розпорядник)</t>
    </r>
  </si>
  <si>
    <t>3710000</t>
  </si>
  <si>
    <r>
      <t xml:space="preserve">Фінансовий відділ </t>
    </r>
    <r>
      <rPr>
        <sz val="12"/>
        <rFont val="Times New Roman"/>
        <family val="1"/>
        <charset val="204"/>
      </rPr>
      <t xml:space="preserve"> (відповідальний виконавець)</t>
    </r>
  </si>
  <si>
    <t>3710160</t>
  </si>
  <si>
    <t>Керівництво і управління у відповідній сфері у містах (місті Києві), селищах, селах, об'єднаних територіальних громадах</t>
  </si>
  <si>
    <t>У межах загального обсягу видатків сільського бюджету</t>
  </si>
  <si>
    <t>Керівництво і управління у відповідній сфері у містах (місті Києві), селищах, селах, теритроріальних громадах</t>
  </si>
  <si>
    <t>0611021</t>
  </si>
  <si>
    <t>1021</t>
  </si>
  <si>
    <t>0611142</t>
  </si>
  <si>
    <t>1142</t>
  </si>
  <si>
    <t>Інші програми та заходи у сфері освіти</t>
  </si>
  <si>
    <t>0614060</t>
  </si>
  <si>
    <t>4060</t>
  </si>
  <si>
    <t>0828</t>
  </si>
  <si>
    <t xml:space="preserve">Забезпечення діяльності палаців і будинків культури, клубів, центрів дозвілля та інших клубних закладів </t>
  </si>
  <si>
    <t>0613230</t>
  </si>
  <si>
    <t>1070</t>
  </si>
  <si>
    <t xml:space="preserve">Видатки пов"язані з наданням підтримки внутрішньопереміщених та/або евакуйованим особам у зв"язку із введенням воєнного стану </t>
  </si>
  <si>
    <r>
      <t xml:space="preserve">Білківська сільська рада </t>
    </r>
    <r>
      <rPr>
        <sz val="12"/>
        <rFont val="Times New Roman"/>
        <family val="1"/>
        <charset val="204"/>
      </rPr>
      <t>(відповідальний виконавець)</t>
    </r>
  </si>
  <si>
    <t>0113230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</si>
  <si>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</si>
  <si>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</si>
  <si>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</si>
  <si>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3719770</t>
  </si>
  <si>
    <t>9770</t>
  </si>
  <si>
    <t>Інші субвенції з місцевого бюджету</t>
  </si>
  <si>
    <t>Усього видатків</t>
  </si>
  <si>
    <t xml:space="preserve">Керуючий справами,секретар виконкому                                 </t>
  </si>
  <si>
    <t>Оксана КОМАР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</si>
</sst>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4"/>
      <name val="Times New Roman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charset val="204"/>
    </font>
    <font>
      <sz val="10"/>
      <color indexed="8"/>
      <name val="ARIAL"/>
      <charset val="1"/>
    </font>
    <font>
      <b/>
      <sz val="12"/>
      <name val="Times New Roman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charset val="204"/>
    </font>
    <font>
      <b/>
      <sz val="10"/>
      <name val="Times New Roman"/>
      <charset val="204"/>
    </font>
    <font>
      <b/>
      <sz val="14"/>
      <name val="Times New Roman"/>
      <family val="1"/>
      <charset val="204"/>
    </font>
    <font>
      <sz val="14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>
      <alignment vertical="top"/>
    </xf>
    <xf numFmtId="0" fontId="15" fillId="0" borderId="0"/>
  </cellStyleXfs>
  <cellXfs count="114">
    <xf numFmtId="0" fontId="0" fillId="0" borderId="0" xfId="0"/>
    <xf numFmtId="0" fontId="1" fillId="0" borderId="0" xfId="0" applyNumberFormat="1" applyFont="1" applyFill="1" applyAlignment="1" applyProtection="1"/>
    <xf numFmtId="49" fontId="1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left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0" fontId="1" fillId="0" borderId="0" xfId="0" applyFont="1"/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 applyProtection="1">
      <alignment horizontal="right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3" fontId="5" fillId="3" borderId="3" xfId="0" applyNumberFormat="1" applyFont="1" applyFill="1" applyBorder="1" applyAlignment="1" applyProtection="1">
      <alignment horizontal="center" vertical="center" wrapText="1"/>
    </xf>
    <xf numFmtId="4" fontId="10" fillId="3" borderId="3" xfId="1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" fontId="10" fillId="0" borderId="3" xfId="1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0" fontId="14" fillId="0" borderId="3" xfId="2" applyFont="1" applyBorder="1" applyAlignment="1">
      <alignment vertical="center" wrapText="1"/>
    </xf>
    <xf numFmtId="4" fontId="4" fillId="0" borderId="3" xfId="1" applyNumberFormat="1" applyFont="1" applyFill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9" fontId="14" fillId="0" borderId="6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4" fillId="0" borderId="3" xfId="2" applyFont="1" applyBorder="1" applyAlignment="1">
      <alignment horizontal="left" vertical="center" wrapText="1"/>
    </xf>
    <xf numFmtId="49" fontId="14" fillId="0" borderId="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49" fontId="13" fillId="4" borderId="3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7" fillId="4" borderId="3" xfId="2" applyFont="1" applyFill="1" applyBorder="1" applyAlignment="1">
      <alignment horizontal="left" vertical="center" wrapText="1"/>
    </xf>
    <xf numFmtId="4" fontId="10" fillId="4" borderId="3" xfId="1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5" xfId="2" applyFont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Border="1" applyAlignment="1">
      <alignment vertical="center"/>
    </xf>
    <xf numFmtId="0" fontId="14" fillId="2" borderId="3" xfId="2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2" applyFont="1" applyBorder="1" applyAlignment="1">
      <alignment horizontal="left" vertical="center" wrapText="1"/>
    </xf>
    <xf numFmtId="4" fontId="20" fillId="0" borderId="3" xfId="1" applyNumberFormat="1" applyFont="1" applyFill="1" applyBorder="1" applyAlignment="1">
      <alignment vertical="center"/>
    </xf>
    <xf numFmtId="4" fontId="20" fillId="0" borderId="3" xfId="0" applyNumberFormat="1" applyFont="1" applyBorder="1" applyAlignment="1">
      <alignment vertical="center"/>
    </xf>
    <xf numFmtId="0" fontId="16" fillId="2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49" fontId="14" fillId="0" borderId="3" xfId="2" applyNumberFormat="1" applyFont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left" vertical="center" wrapText="1"/>
    </xf>
    <xf numFmtId="2" fontId="5" fillId="4" borderId="7" xfId="0" applyNumberFormat="1" applyFont="1" applyFill="1" applyBorder="1" applyAlignment="1">
      <alignment horizontal="left" vertical="center" wrapText="1"/>
    </xf>
    <xf numFmtId="2" fontId="5" fillId="4" borderId="8" xfId="0" applyNumberFormat="1" applyFont="1" applyFill="1" applyBorder="1" applyAlignment="1">
      <alignment horizontal="left" vertical="center" wrapText="1"/>
    </xf>
    <xf numFmtId="4" fontId="10" fillId="4" borderId="3" xfId="0" applyNumberFormat="1" applyFont="1" applyFill="1" applyBorder="1" applyAlignment="1">
      <alignment vertical="center"/>
    </xf>
    <xf numFmtId="0" fontId="17" fillId="2" borderId="3" xfId="2" applyFont="1" applyFill="1" applyBorder="1" applyAlignment="1">
      <alignment horizontal="left" vertical="center" wrapText="1"/>
    </xf>
    <xf numFmtId="49" fontId="10" fillId="5" borderId="6" xfId="0" applyNumberFormat="1" applyFont="1" applyFill="1" applyBorder="1" applyAlignment="1">
      <alignment horizontal="left" vertical="center" wrapText="1"/>
    </xf>
    <xf numFmtId="49" fontId="10" fillId="5" borderId="7" xfId="0" applyNumberFormat="1" applyFont="1" applyFill="1" applyBorder="1" applyAlignment="1">
      <alignment horizontal="left" vertical="center" wrapText="1"/>
    </xf>
    <xf numFmtId="0" fontId="21" fillId="5" borderId="7" xfId="0" applyFont="1" applyFill="1" applyBorder="1" applyAlignment="1">
      <alignment horizontal="left" vertical="center" wrapText="1"/>
    </xf>
    <xf numFmtId="0" fontId="21" fillId="5" borderId="8" xfId="0" applyFont="1" applyFill="1" applyBorder="1" applyAlignment="1">
      <alignment horizontal="left" vertical="center" wrapText="1"/>
    </xf>
    <xf numFmtId="4" fontId="10" fillId="5" borderId="3" xfId="1" applyNumberFormat="1" applyFont="1" applyFill="1" applyBorder="1" applyAlignment="1">
      <alignment vertical="center"/>
    </xf>
    <xf numFmtId="49" fontId="10" fillId="4" borderId="6" xfId="0" applyNumberFormat="1" applyFont="1" applyFill="1" applyBorder="1" applyAlignment="1">
      <alignment horizontal="left" vertical="center" wrapText="1"/>
    </xf>
    <xf numFmtId="49" fontId="10" fillId="4" borderId="7" xfId="0" applyNumberFormat="1" applyFont="1" applyFill="1" applyBorder="1" applyAlignment="1">
      <alignment horizontal="left" vertical="center" wrapText="1"/>
    </xf>
    <xf numFmtId="0" fontId="21" fillId="4" borderId="7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left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0" fillId="2" borderId="3" xfId="1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horizontal="center" vertical="center" wrapText="1"/>
    </xf>
    <xf numFmtId="4" fontId="4" fillId="2" borderId="3" xfId="1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4" fontId="4" fillId="4" borderId="3" xfId="1" applyNumberFormat="1" applyFont="1" applyFill="1" applyBorder="1" applyAlignment="1">
      <alignment vertical="center"/>
    </xf>
    <xf numFmtId="0" fontId="22" fillId="0" borderId="3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left" vertical="center" wrapText="1"/>
    </xf>
    <xf numFmtId="4" fontId="24" fillId="0" borderId="3" xfId="1" applyNumberFormat="1" applyFont="1" applyFill="1" applyBorder="1" applyAlignment="1">
      <alignment vertical="center"/>
    </xf>
    <xf numFmtId="3" fontId="2" fillId="0" borderId="0" xfId="0" applyNumberFormat="1" applyFont="1" applyFill="1" applyAlignment="1" applyProtection="1"/>
    <xf numFmtId="0" fontId="1" fillId="2" borderId="0" xfId="0" applyNumberFormat="1" applyFont="1" applyFill="1" applyAlignment="1" applyProtection="1"/>
    <xf numFmtId="49" fontId="1" fillId="2" borderId="0" xfId="0" applyNumberFormat="1" applyFont="1" applyFill="1" applyAlignment="1" applyProtection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/>
    <xf numFmtId="0" fontId="26" fillId="2" borderId="0" xfId="0" applyFont="1" applyFill="1"/>
    <xf numFmtId="0" fontId="26" fillId="2" borderId="0" xfId="0" applyNumberFormat="1" applyFont="1" applyFill="1" applyAlignment="1" applyProtection="1"/>
    <xf numFmtId="0" fontId="2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2" borderId="0" xfId="0" applyNumberFormat="1" applyFont="1" applyFill="1" applyAlignment="1" applyProtection="1"/>
  </cellXfs>
  <cellStyles count="3">
    <cellStyle name="Звичайний_Додаток _ 3 зм_ни 4575" xfId="1"/>
    <cellStyle name="Обычный" xfId="0" builtinId="0"/>
    <cellStyle name="Обычный_Додатки 3,5,6 на 2021 рік для ОТГ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topLeftCell="A58" workbookViewId="0">
      <selection sqref="A1:P66"/>
    </sheetView>
  </sheetViews>
  <sheetFormatPr defaultRowHeight="15"/>
  <sheetData>
    <row r="1" spans="1:16">
      <c r="A1" s="1"/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5" t="s">
        <v>0</v>
      </c>
      <c r="O1" s="5"/>
      <c r="P1" s="6"/>
    </row>
    <row r="2" spans="1:16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.7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8"/>
      <c r="B4" s="8"/>
      <c r="C4" s="9"/>
      <c r="D4" s="10" t="s">
        <v>3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.75">
      <c r="A5" s="8"/>
      <c r="B5" s="8"/>
      <c r="C5" s="9"/>
      <c r="D5" s="11" t="s">
        <v>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8.75">
      <c r="A6" s="12"/>
      <c r="B6" s="12"/>
      <c r="C6" s="13"/>
      <c r="D6" s="14"/>
      <c r="E6" s="15"/>
      <c r="F6" s="15"/>
      <c r="G6" s="16"/>
      <c r="H6" s="15"/>
      <c r="I6" s="15"/>
      <c r="J6" s="17"/>
      <c r="K6" s="17"/>
      <c r="L6" s="18"/>
      <c r="M6" s="18"/>
      <c r="N6" s="18"/>
      <c r="O6" s="18"/>
      <c r="P6" s="19" t="s">
        <v>5</v>
      </c>
    </row>
    <row r="7" spans="1:16">
      <c r="A7" s="20" t="s">
        <v>6</v>
      </c>
      <c r="B7" s="20" t="s">
        <v>7</v>
      </c>
      <c r="C7" s="21" t="s">
        <v>8</v>
      </c>
      <c r="D7" s="22" t="s">
        <v>9</v>
      </c>
      <c r="E7" s="23" t="s">
        <v>10</v>
      </c>
      <c r="F7" s="23"/>
      <c r="G7" s="23"/>
      <c r="H7" s="23"/>
      <c r="I7" s="23"/>
      <c r="J7" s="23" t="s">
        <v>11</v>
      </c>
      <c r="K7" s="23"/>
      <c r="L7" s="23"/>
      <c r="M7" s="23"/>
      <c r="N7" s="23"/>
      <c r="O7" s="23"/>
      <c r="P7" s="23" t="s">
        <v>12</v>
      </c>
    </row>
    <row r="8" spans="1:16">
      <c r="A8" s="24"/>
      <c r="B8" s="25"/>
      <c r="C8" s="21"/>
      <c r="D8" s="26"/>
      <c r="E8" s="27" t="s">
        <v>13</v>
      </c>
      <c r="F8" s="23" t="s">
        <v>14</v>
      </c>
      <c r="G8" s="27" t="s">
        <v>15</v>
      </c>
      <c r="H8" s="27"/>
      <c r="I8" s="23" t="s">
        <v>16</v>
      </c>
      <c r="J8" s="27" t="s">
        <v>13</v>
      </c>
      <c r="K8" s="22" t="s">
        <v>17</v>
      </c>
      <c r="L8" s="23" t="s">
        <v>14</v>
      </c>
      <c r="M8" s="27" t="s">
        <v>15</v>
      </c>
      <c r="N8" s="27"/>
      <c r="O8" s="23" t="s">
        <v>16</v>
      </c>
      <c r="P8" s="23"/>
    </row>
    <row r="9" spans="1:16">
      <c r="A9" s="24"/>
      <c r="B9" s="25"/>
      <c r="C9" s="21"/>
      <c r="D9" s="26"/>
      <c r="E9" s="27"/>
      <c r="F9" s="23"/>
      <c r="G9" s="27" t="s">
        <v>18</v>
      </c>
      <c r="H9" s="27" t="s">
        <v>19</v>
      </c>
      <c r="I9" s="23"/>
      <c r="J9" s="27"/>
      <c r="K9" s="28"/>
      <c r="L9" s="23"/>
      <c r="M9" s="27" t="s">
        <v>18</v>
      </c>
      <c r="N9" s="27" t="s">
        <v>19</v>
      </c>
      <c r="O9" s="23"/>
      <c r="P9" s="23"/>
    </row>
    <row r="10" spans="1:16">
      <c r="A10" s="29"/>
      <c r="B10" s="30"/>
      <c r="C10" s="21"/>
      <c r="D10" s="31"/>
      <c r="E10" s="27"/>
      <c r="F10" s="23"/>
      <c r="G10" s="27"/>
      <c r="H10" s="27"/>
      <c r="I10" s="23"/>
      <c r="J10" s="27"/>
      <c r="K10" s="32"/>
      <c r="L10" s="23"/>
      <c r="M10" s="27"/>
      <c r="N10" s="27"/>
      <c r="O10" s="23"/>
      <c r="P10" s="23"/>
    </row>
    <row r="11" spans="1:16">
      <c r="A11" s="33" t="s">
        <v>20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/>
    </row>
    <row r="12" spans="1:16" ht="15.75">
      <c r="A12" s="37" t="s">
        <v>21</v>
      </c>
      <c r="B12" s="37"/>
      <c r="C12" s="37"/>
      <c r="D12" s="37"/>
      <c r="E12" s="38"/>
      <c r="F12" s="38"/>
      <c r="G12" s="38"/>
      <c r="H12" s="38">
        <f t="shared" ref="H12:O12" si="0">H13+H19+H28</f>
        <v>0</v>
      </c>
      <c r="I12" s="38">
        <f t="shared" si="0"/>
        <v>0</v>
      </c>
      <c r="J12" s="38"/>
      <c r="K12" s="38">
        <f t="shared" si="0"/>
        <v>0</v>
      </c>
      <c r="L12" s="38">
        <f t="shared" si="0"/>
        <v>0</v>
      </c>
      <c r="M12" s="38">
        <f t="shared" si="0"/>
        <v>0</v>
      </c>
      <c r="N12" s="38">
        <f t="shared" si="0"/>
        <v>0</v>
      </c>
      <c r="O12" s="38">
        <f t="shared" si="0"/>
        <v>0</v>
      </c>
      <c r="P12" s="38"/>
    </row>
    <row r="13" spans="1:16" ht="126">
      <c r="A13" s="39" t="s">
        <v>22</v>
      </c>
      <c r="B13" s="39" t="s">
        <v>23</v>
      </c>
      <c r="C13" s="40"/>
      <c r="D13" s="41" t="s">
        <v>24</v>
      </c>
      <c r="E13" s="42">
        <f>SUM(E14)</f>
        <v>0</v>
      </c>
      <c r="F13" s="42">
        <f>SUM(F14)</f>
        <v>0</v>
      </c>
      <c r="G13" s="42">
        <f>SUM(G14)</f>
        <v>0</v>
      </c>
      <c r="H13" s="43"/>
      <c r="I13" s="43"/>
      <c r="J13" s="43"/>
      <c r="K13" s="43"/>
      <c r="L13" s="43"/>
      <c r="M13" s="43"/>
      <c r="N13" s="43"/>
      <c r="O13" s="43"/>
      <c r="P13" s="42">
        <f>SUM(P14)</f>
        <v>0</v>
      </c>
    </row>
    <row r="14" spans="1:16" ht="126">
      <c r="A14" s="39" t="s">
        <v>25</v>
      </c>
      <c r="B14" s="39" t="s">
        <v>23</v>
      </c>
      <c r="C14" s="40"/>
      <c r="D14" s="41" t="s">
        <v>26</v>
      </c>
      <c r="E14" s="42">
        <f>SUM(E15:E18)</f>
        <v>0</v>
      </c>
      <c r="F14" s="42">
        <f>SUM(F15:F18)</f>
        <v>0</v>
      </c>
      <c r="G14" s="42">
        <f>SUM(G15:G18)</f>
        <v>0</v>
      </c>
      <c r="H14" s="43"/>
      <c r="I14" s="43"/>
      <c r="J14" s="43"/>
      <c r="K14" s="43"/>
      <c r="L14" s="43"/>
      <c r="M14" s="43"/>
      <c r="N14" s="43"/>
      <c r="O14" s="43"/>
      <c r="P14" s="42">
        <f>SUM(P15:P18)</f>
        <v>0</v>
      </c>
    </row>
    <row r="15" spans="1:16" ht="409.5">
      <c r="A15" s="44" t="s">
        <v>27</v>
      </c>
      <c r="B15" s="44" t="s">
        <v>28</v>
      </c>
      <c r="C15" s="40" t="s">
        <v>29</v>
      </c>
      <c r="D15" s="45" t="s">
        <v>30</v>
      </c>
      <c r="E15" s="46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6"/>
    </row>
    <row r="16" spans="1:16" ht="110.25">
      <c r="A16" s="48" t="s">
        <v>31</v>
      </c>
      <c r="B16" s="44" t="s">
        <v>32</v>
      </c>
      <c r="C16" s="49" t="s">
        <v>33</v>
      </c>
      <c r="D16" s="50" t="s">
        <v>34</v>
      </c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6"/>
    </row>
    <row r="17" spans="1:16" ht="94.5">
      <c r="A17" s="48" t="s">
        <v>35</v>
      </c>
      <c r="B17" s="44" t="s">
        <v>36</v>
      </c>
      <c r="C17" s="51"/>
      <c r="D17" s="52" t="s">
        <v>37</v>
      </c>
      <c r="E17" s="46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6"/>
    </row>
    <row r="18" spans="1:16" ht="315">
      <c r="A18" s="48" t="s">
        <v>38</v>
      </c>
      <c r="B18" s="44" t="s">
        <v>39</v>
      </c>
      <c r="C18" s="51" t="s">
        <v>40</v>
      </c>
      <c r="D18" s="53" t="s">
        <v>41</v>
      </c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6"/>
    </row>
    <row r="19" spans="1:16" ht="409.5">
      <c r="A19" s="44" t="s">
        <v>27</v>
      </c>
      <c r="B19" s="44" t="s">
        <v>28</v>
      </c>
      <c r="C19" s="40" t="s">
        <v>29</v>
      </c>
      <c r="D19" s="45" t="s">
        <v>30</v>
      </c>
      <c r="E19" s="42">
        <f>E21</f>
        <v>0</v>
      </c>
      <c r="F19" s="42">
        <f t="shared" ref="F19:P19" si="1">F21</f>
        <v>0</v>
      </c>
      <c r="G19" s="42">
        <f t="shared" si="1"/>
        <v>0</v>
      </c>
      <c r="H19" s="42">
        <f t="shared" si="1"/>
        <v>0</v>
      </c>
      <c r="I19" s="42">
        <f t="shared" si="1"/>
        <v>0</v>
      </c>
      <c r="J19" s="42">
        <f t="shared" si="1"/>
        <v>0</v>
      </c>
      <c r="K19" s="42">
        <f t="shared" si="1"/>
        <v>0</v>
      </c>
      <c r="L19" s="42">
        <f t="shared" si="1"/>
        <v>0</v>
      </c>
      <c r="M19" s="42">
        <f t="shared" si="1"/>
        <v>0</v>
      </c>
      <c r="N19" s="42">
        <f t="shared" si="1"/>
        <v>0</v>
      </c>
      <c r="O19" s="42">
        <f t="shared" si="1"/>
        <v>0</v>
      </c>
      <c r="P19" s="42">
        <f t="shared" si="1"/>
        <v>0</v>
      </c>
    </row>
    <row r="20" spans="1:16" ht="299.25">
      <c r="A20" s="54" t="s">
        <v>42</v>
      </c>
      <c r="B20" s="54" t="s">
        <v>43</v>
      </c>
      <c r="C20" s="55"/>
      <c r="D20" s="56" t="s">
        <v>44</v>
      </c>
      <c r="E20" s="57"/>
      <c r="F20" s="57"/>
      <c r="G20" s="57"/>
      <c r="H20" s="57">
        <f t="shared" ref="H20:O21" si="2">H21+H22+H23+H24+H26</f>
        <v>0</v>
      </c>
      <c r="I20" s="57">
        <f t="shared" si="2"/>
        <v>0</v>
      </c>
      <c r="J20" s="57">
        <f t="shared" si="2"/>
        <v>0</v>
      </c>
      <c r="K20" s="57">
        <f t="shared" si="2"/>
        <v>0</v>
      </c>
      <c r="L20" s="57">
        <f t="shared" si="2"/>
        <v>0</v>
      </c>
      <c r="M20" s="57">
        <f t="shared" si="2"/>
        <v>0</v>
      </c>
      <c r="N20" s="57">
        <f t="shared" si="2"/>
        <v>0</v>
      </c>
      <c r="O20" s="57">
        <f t="shared" si="2"/>
        <v>0</v>
      </c>
      <c r="P20" s="57"/>
    </row>
    <row r="21" spans="1:16" ht="299.25">
      <c r="A21" s="54" t="s">
        <v>42</v>
      </c>
      <c r="B21" s="54" t="s">
        <v>43</v>
      </c>
      <c r="C21" s="55"/>
      <c r="D21" s="56" t="s">
        <v>45</v>
      </c>
      <c r="E21" s="57"/>
      <c r="F21" s="57"/>
      <c r="G21" s="57"/>
      <c r="H21" s="57">
        <f t="shared" si="2"/>
        <v>0</v>
      </c>
      <c r="I21" s="57">
        <f t="shared" si="2"/>
        <v>0</v>
      </c>
      <c r="J21" s="57">
        <f t="shared" si="2"/>
        <v>0</v>
      </c>
      <c r="K21" s="57">
        <f t="shared" si="2"/>
        <v>0</v>
      </c>
      <c r="L21" s="57">
        <f t="shared" si="2"/>
        <v>0</v>
      </c>
      <c r="M21" s="57">
        <f t="shared" si="2"/>
        <v>0</v>
      </c>
      <c r="N21" s="57">
        <f t="shared" si="2"/>
        <v>0</v>
      </c>
      <c r="O21" s="57">
        <f t="shared" si="2"/>
        <v>0</v>
      </c>
      <c r="P21" s="57"/>
    </row>
    <row r="22" spans="1:16" ht="267.75">
      <c r="A22" s="58" t="s">
        <v>46</v>
      </c>
      <c r="B22" s="58" t="s">
        <v>47</v>
      </c>
      <c r="C22" s="58" t="s">
        <v>29</v>
      </c>
      <c r="D22" s="59" t="s">
        <v>48</v>
      </c>
      <c r="E22" s="46">
        <f>F22+I22</f>
        <v>183000</v>
      </c>
      <c r="F22" s="47">
        <v>183000</v>
      </c>
      <c r="G22" s="47">
        <v>150000</v>
      </c>
      <c r="H22" s="47"/>
      <c r="I22" s="47"/>
      <c r="J22" s="47"/>
      <c r="K22" s="47"/>
      <c r="L22" s="47"/>
      <c r="M22" s="47"/>
      <c r="N22" s="47"/>
      <c r="O22" s="47"/>
      <c r="P22" s="46">
        <f>E22+J22</f>
        <v>183000</v>
      </c>
    </row>
    <row r="23" spans="1:16" ht="189">
      <c r="A23" s="60" t="s">
        <v>49</v>
      </c>
      <c r="B23" s="44" t="s">
        <v>50</v>
      </c>
      <c r="C23" s="44" t="s">
        <v>51</v>
      </c>
      <c r="D23" s="45" t="s">
        <v>52</v>
      </c>
      <c r="E23" s="46"/>
      <c r="F23" s="47"/>
      <c r="G23" s="47"/>
      <c r="H23" s="47"/>
      <c r="I23" s="61"/>
      <c r="J23" s="47"/>
      <c r="K23" s="47"/>
      <c r="L23" s="47"/>
      <c r="M23" s="47"/>
      <c r="N23" s="47"/>
      <c r="O23" s="47"/>
      <c r="P23" s="46">
        <f>E23+J23</f>
        <v>0</v>
      </c>
    </row>
    <row r="24" spans="1:16" ht="15.75">
      <c r="A24" s="58"/>
      <c r="B24" s="58"/>
      <c r="C24" s="58"/>
      <c r="D24" s="62"/>
      <c r="E24" s="46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6">
        <f>E24+J24</f>
        <v>0</v>
      </c>
    </row>
    <row r="25" spans="1:16" ht="409.5">
      <c r="A25" s="58" t="s">
        <v>53</v>
      </c>
      <c r="B25" s="63">
        <v>1200</v>
      </c>
      <c r="C25" s="58" t="s">
        <v>54</v>
      </c>
      <c r="D25" s="59" t="s">
        <v>55</v>
      </c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6">
        <f>E25+J25</f>
        <v>0</v>
      </c>
    </row>
    <row r="26" spans="1:16" ht="15.75">
      <c r="A26" s="64"/>
      <c r="B26" s="65"/>
      <c r="C26" s="64"/>
      <c r="D26" s="66"/>
      <c r="E26" s="67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7">
        <f>E26</f>
        <v>0</v>
      </c>
    </row>
    <row r="27" spans="1:16" ht="126">
      <c r="A27" s="44" t="s">
        <v>56</v>
      </c>
      <c r="B27" s="44" t="s">
        <v>57</v>
      </c>
      <c r="C27" s="44" t="s">
        <v>58</v>
      </c>
      <c r="D27" s="69" t="s">
        <v>59</v>
      </c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6">
        <f>E27+J27</f>
        <v>0</v>
      </c>
    </row>
    <row r="28" spans="1:16" ht="110.25">
      <c r="A28" s="70" t="s">
        <v>60</v>
      </c>
      <c r="B28" s="71" t="s">
        <v>61</v>
      </c>
      <c r="C28" s="72"/>
      <c r="D28" s="73" t="s">
        <v>62</v>
      </c>
      <c r="E28" s="42">
        <v>10000</v>
      </c>
      <c r="F28" s="43">
        <v>10000</v>
      </c>
      <c r="G28" s="43"/>
      <c r="H28" s="43"/>
      <c r="I28" s="43"/>
      <c r="J28" s="43"/>
      <c r="K28" s="43"/>
      <c r="L28" s="43"/>
      <c r="M28" s="43"/>
      <c r="N28" s="43"/>
      <c r="O28" s="43"/>
      <c r="P28" s="42">
        <v>10000</v>
      </c>
    </row>
    <row r="29" spans="1:16" ht="110.25">
      <c r="A29" s="70" t="s">
        <v>63</v>
      </c>
      <c r="B29" s="71" t="s">
        <v>61</v>
      </c>
      <c r="C29" s="72"/>
      <c r="D29" s="73" t="s">
        <v>64</v>
      </c>
      <c r="E29" s="42">
        <v>10000</v>
      </c>
      <c r="F29" s="43">
        <v>10000</v>
      </c>
      <c r="G29" s="43"/>
      <c r="H29" s="43"/>
      <c r="I29" s="43"/>
      <c r="J29" s="43"/>
      <c r="K29" s="43"/>
      <c r="L29" s="43"/>
      <c r="M29" s="43"/>
      <c r="N29" s="43"/>
      <c r="O29" s="43"/>
      <c r="P29" s="42">
        <v>10000</v>
      </c>
    </row>
    <row r="30" spans="1:16" ht="283.5">
      <c r="A30" s="74" t="s">
        <v>65</v>
      </c>
      <c r="B30" s="74" t="s">
        <v>47</v>
      </c>
      <c r="C30" s="74" t="s">
        <v>29</v>
      </c>
      <c r="D30" s="59" t="s">
        <v>66</v>
      </c>
      <c r="E30" s="46">
        <v>10000</v>
      </c>
      <c r="F30" s="47">
        <v>10000</v>
      </c>
      <c r="G30" s="68"/>
      <c r="H30" s="68"/>
      <c r="I30" s="68"/>
      <c r="J30" s="68"/>
      <c r="K30" s="68"/>
      <c r="L30" s="68"/>
      <c r="M30" s="68"/>
      <c r="N30" s="68"/>
      <c r="O30" s="68"/>
      <c r="P30" s="46">
        <v>10000</v>
      </c>
    </row>
    <row r="31" spans="1:16" ht="15.75">
      <c r="A31" s="75"/>
      <c r="B31" s="76"/>
      <c r="C31" s="76"/>
      <c r="D31" s="77"/>
      <c r="E31" s="57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1:16" ht="15.75">
      <c r="A32" s="39"/>
      <c r="B32" s="39"/>
      <c r="C32" s="40"/>
      <c r="D32" s="41"/>
      <c r="E32" s="46"/>
      <c r="F32" s="47"/>
      <c r="G32" s="47"/>
      <c r="H32" s="47"/>
      <c r="I32" s="47"/>
      <c r="J32" s="43"/>
      <c r="K32" s="43"/>
      <c r="L32" s="43"/>
      <c r="M32" s="43"/>
      <c r="N32" s="43"/>
      <c r="O32" s="43"/>
      <c r="P32" s="42"/>
    </row>
    <row r="33" spans="1:16" ht="15.75">
      <c r="A33" s="39"/>
      <c r="B33" s="39"/>
      <c r="C33" s="40"/>
      <c r="D33" s="41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2"/>
    </row>
    <row r="34" spans="1:16" ht="15.75">
      <c r="A34" s="44"/>
      <c r="B34" s="44"/>
      <c r="C34" s="40"/>
      <c r="D34" s="45"/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6"/>
    </row>
    <row r="35" spans="1:16" ht="15.75">
      <c r="A35" s="60"/>
      <c r="B35" s="44"/>
      <c r="C35" s="40"/>
      <c r="D35" s="45"/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6"/>
    </row>
    <row r="36" spans="1:16" ht="15.75">
      <c r="A36" s="60"/>
      <c r="B36" s="44"/>
      <c r="C36" s="40"/>
      <c r="D36" s="45"/>
      <c r="E36" s="46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6"/>
    </row>
    <row r="37" spans="1:16" ht="15.75">
      <c r="A37" s="48"/>
      <c r="B37" s="44"/>
      <c r="C37" s="51"/>
      <c r="D37" s="53"/>
      <c r="E37" s="67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7"/>
    </row>
    <row r="38" spans="1:16" ht="15.75">
      <c r="A38" s="39"/>
      <c r="B38" s="39"/>
      <c r="C38" s="40"/>
      <c r="D38" s="79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2"/>
    </row>
    <row r="39" spans="1:16" ht="15.75">
      <c r="A39" s="39"/>
      <c r="B39" s="39"/>
      <c r="C39" s="40"/>
      <c r="D39" s="79"/>
      <c r="E39" s="67"/>
      <c r="F39" s="68"/>
      <c r="G39" s="68"/>
      <c r="H39" s="68"/>
      <c r="I39" s="68"/>
      <c r="J39" s="43"/>
      <c r="K39" s="43"/>
      <c r="L39" s="43"/>
      <c r="M39" s="43"/>
      <c r="N39" s="43"/>
      <c r="O39" s="43"/>
      <c r="P39" s="42"/>
    </row>
    <row r="40" spans="1:16" ht="15.75">
      <c r="A40" s="74"/>
      <c r="B40" s="74"/>
      <c r="C40" s="74"/>
      <c r="D40" s="59"/>
      <c r="E40" s="67"/>
      <c r="F40" s="68"/>
      <c r="G40" s="68"/>
      <c r="H40" s="68"/>
      <c r="I40" s="68"/>
      <c r="J40" s="47"/>
      <c r="K40" s="47"/>
      <c r="L40" s="47"/>
      <c r="M40" s="47"/>
      <c r="N40" s="47"/>
      <c r="O40" s="47"/>
      <c r="P40" s="46"/>
    </row>
    <row r="41" spans="1:16" ht="15.75">
      <c r="A41" s="58"/>
      <c r="B41" s="58"/>
      <c r="C41" s="58"/>
      <c r="D41" s="59"/>
      <c r="E41" s="42"/>
      <c r="F41" s="43"/>
      <c r="G41" s="43"/>
      <c r="H41" s="43"/>
      <c r="I41" s="43"/>
      <c r="J41" s="47"/>
      <c r="K41" s="47"/>
      <c r="L41" s="47"/>
      <c r="M41" s="47"/>
      <c r="N41" s="47"/>
      <c r="O41" s="47"/>
      <c r="P41" s="46"/>
    </row>
    <row r="42" spans="1:16">
      <c r="A42" s="80" t="s">
        <v>67</v>
      </c>
      <c r="B42" s="81"/>
      <c r="C42" s="82"/>
      <c r="D42" s="83"/>
      <c r="E42" s="84">
        <f>SUM(E45+E53)</f>
        <v>0</v>
      </c>
      <c r="F42" s="84">
        <f>SUM(F45+F53)</f>
        <v>0</v>
      </c>
      <c r="G42" s="84">
        <f t="shared" ref="G42:N42" si="3">G52+G53</f>
        <v>0</v>
      </c>
      <c r="H42" s="84">
        <f t="shared" si="3"/>
        <v>0</v>
      </c>
      <c r="I42" s="84">
        <f t="shared" si="3"/>
        <v>0</v>
      </c>
      <c r="J42" s="84">
        <f>SUM(J45)</f>
        <v>0</v>
      </c>
      <c r="K42" s="84">
        <f t="shared" si="3"/>
        <v>0</v>
      </c>
      <c r="L42" s="84">
        <f t="shared" si="3"/>
        <v>0</v>
      </c>
      <c r="M42" s="84">
        <f t="shared" si="3"/>
        <v>0</v>
      </c>
      <c r="N42" s="84">
        <f t="shared" si="3"/>
        <v>0</v>
      </c>
      <c r="O42" s="84"/>
      <c r="P42" s="84">
        <f>SUM(P45+P53)</f>
        <v>0</v>
      </c>
    </row>
    <row r="43" spans="1:16">
      <c r="A43" s="85"/>
      <c r="B43" s="86"/>
      <c r="C43" s="87"/>
      <c r="D43" s="88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  <row r="44" spans="1:16">
      <c r="A44" s="85"/>
      <c r="B44" s="86"/>
      <c r="C44" s="87"/>
      <c r="D44" s="88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</row>
    <row r="45" spans="1:16" ht="299.25">
      <c r="A45" s="54" t="s">
        <v>42</v>
      </c>
      <c r="B45" s="54" t="s">
        <v>43</v>
      </c>
      <c r="C45" s="55"/>
      <c r="D45" s="56" t="s">
        <v>44</v>
      </c>
      <c r="E45" s="57">
        <f>E49+E51+E52+E48+E50</f>
        <v>0</v>
      </c>
      <c r="F45" s="57">
        <f>F49+F51+F52+F48+F50</f>
        <v>0</v>
      </c>
      <c r="G45" s="57"/>
      <c r="H45" s="57">
        <v>37000</v>
      </c>
      <c r="I45" s="57"/>
      <c r="J45" s="57">
        <f>J49+J51+J52</f>
        <v>0</v>
      </c>
      <c r="K45" s="57">
        <f>K49+K51+K52</f>
        <v>0</v>
      </c>
      <c r="L45" s="57"/>
      <c r="M45" s="57"/>
      <c r="N45" s="57"/>
      <c r="O45" s="57">
        <f>O49+O51+O52</f>
        <v>0</v>
      </c>
      <c r="P45" s="57">
        <f>E45+J45</f>
        <v>0</v>
      </c>
    </row>
    <row r="46" spans="1:16" ht="299.25">
      <c r="A46" s="54" t="s">
        <v>42</v>
      </c>
      <c r="B46" s="54" t="s">
        <v>43</v>
      </c>
      <c r="C46" s="55"/>
      <c r="D46" s="56" t="s">
        <v>45</v>
      </c>
      <c r="E46" s="57">
        <f>E50+E52+E48+E49+E51</f>
        <v>0</v>
      </c>
      <c r="F46" s="57">
        <f>F50+F52+F48+F49+F51</f>
        <v>0</v>
      </c>
      <c r="G46" s="57"/>
      <c r="H46" s="57">
        <v>37000</v>
      </c>
      <c r="I46" s="57"/>
      <c r="J46" s="57"/>
      <c r="K46" s="57"/>
      <c r="L46" s="57"/>
      <c r="M46" s="57"/>
      <c r="N46" s="57"/>
      <c r="O46" s="57"/>
      <c r="P46" s="57">
        <f>E46+J46</f>
        <v>0</v>
      </c>
    </row>
    <row r="47" spans="1:16" ht="15.75">
      <c r="A47" s="89"/>
      <c r="B47" s="89"/>
      <c r="C47" s="90"/>
      <c r="D47" s="79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1:16" ht="267.75">
      <c r="A48" s="44" t="s">
        <v>46</v>
      </c>
      <c r="B48" s="92" t="s">
        <v>47</v>
      </c>
      <c r="C48" s="90" t="s">
        <v>29</v>
      </c>
      <c r="D48" s="69" t="s">
        <v>68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189">
      <c r="A49" s="44" t="s">
        <v>69</v>
      </c>
      <c r="B49" s="44" t="s">
        <v>70</v>
      </c>
      <c r="C49" s="40" t="s">
        <v>51</v>
      </c>
      <c r="D49" s="45" t="s">
        <v>52</v>
      </c>
      <c r="E49" s="46"/>
      <c r="F49" s="47"/>
      <c r="G49" s="47"/>
      <c r="H49" s="47">
        <v>37000</v>
      </c>
      <c r="I49" s="47"/>
      <c r="J49" s="47"/>
      <c r="K49" s="47"/>
      <c r="L49" s="47"/>
      <c r="M49" s="47"/>
      <c r="N49" s="47"/>
      <c r="O49" s="47"/>
      <c r="P49" s="93"/>
    </row>
    <row r="50" spans="1:16" ht="94.5">
      <c r="A50" s="44" t="s">
        <v>71</v>
      </c>
      <c r="B50" s="44" t="s">
        <v>72</v>
      </c>
      <c r="C50" s="40" t="s">
        <v>54</v>
      </c>
      <c r="D50" s="45" t="s">
        <v>73</v>
      </c>
      <c r="E50" s="46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93"/>
    </row>
    <row r="51" spans="1:16" ht="252">
      <c r="A51" s="51" t="s">
        <v>74</v>
      </c>
      <c r="B51" s="44" t="s">
        <v>75</v>
      </c>
      <c r="C51" s="49" t="s">
        <v>76</v>
      </c>
      <c r="D51" s="94" t="s">
        <v>77</v>
      </c>
      <c r="E51" s="46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93"/>
    </row>
    <row r="52" spans="1:16" ht="315">
      <c r="A52" s="58" t="s">
        <v>78</v>
      </c>
      <c r="B52" s="63">
        <v>3230</v>
      </c>
      <c r="C52" s="95" t="s">
        <v>79</v>
      </c>
      <c r="D52" s="96" t="s">
        <v>80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93"/>
    </row>
    <row r="53" spans="1:16" ht="126">
      <c r="A53" s="54" t="s">
        <v>22</v>
      </c>
      <c r="B53" s="54" t="s">
        <v>23</v>
      </c>
      <c r="C53" s="55"/>
      <c r="D53" s="97" t="s">
        <v>24</v>
      </c>
      <c r="E53" s="57">
        <f>E54</f>
        <v>0</v>
      </c>
      <c r="F53" s="57">
        <f>F54</f>
        <v>0</v>
      </c>
      <c r="G53" s="98"/>
      <c r="H53" s="98"/>
      <c r="I53" s="57"/>
      <c r="J53" s="57"/>
      <c r="K53" s="57"/>
      <c r="L53" s="57"/>
      <c r="M53" s="57"/>
      <c r="N53" s="57"/>
      <c r="O53" s="57"/>
      <c r="P53" s="57">
        <f>E53+J53</f>
        <v>0</v>
      </c>
    </row>
    <row r="54" spans="1:16" ht="126">
      <c r="A54" s="54" t="s">
        <v>25</v>
      </c>
      <c r="B54" s="54" t="s">
        <v>23</v>
      </c>
      <c r="C54" s="55"/>
      <c r="D54" s="97" t="s">
        <v>81</v>
      </c>
      <c r="E54" s="57">
        <f>E58+E55+E56+E57+E59</f>
        <v>0</v>
      </c>
      <c r="F54" s="57">
        <f>F58+F55+F56+F57+F59</f>
        <v>0</v>
      </c>
      <c r="G54" s="98"/>
      <c r="H54" s="98"/>
      <c r="I54" s="57"/>
      <c r="J54" s="57"/>
      <c r="K54" s="57"/>
      <c r="L54" s="57"/>
      <c r="M54" s="57"/>
      <c r="N54" s="57"/>
      <c r="O54" s="57"/>
      <c r="P54" s="57">
        <f>E54+J54</f>
        <v>0</v>
      </c>
    </row>
    <row r="55" spans="1:16" ht="315">
      <c r="A55" s="58" t="s">
        <v>82</v>
      </c>
      <c r="B55" s="63">
        <v>3230</v>
      </c>
      <c r="C55" s="95" t="s">
        <v>79</v>
      </c>
      <c r="D55" s="96" t="s">
        <v>80</v>
      </c>
      <c r="E55" s="46"/>
      <c r="F55" s="46"/>
      <c r="G55" s="46"/>
      <c r="H55" s="46"/>
      <c r="I55" s="42"/>
      <c r="J55" s="42"/>
      <c r="K55" s="42"/>
      <c r="L55" s="42"/>
      <c r="M55" s="42"/>
      <c r="N55" s="42"/>
      <c r="O55" s="42"/>
      <c r="P55" s="93"/>
    </row>
    <row r="56" spans="1:16" ht="15.75">
      <c r="A56" s="58"/>
      <c r="B56" s="63"/>
      <c r="C56" s="99"/>
      <c r="D56" s="96"/>
      <c r="E56" s="42"/>
      <c r="F56" s="46"/>
      <c r="G56" s="46"/>
      <c r="H56" s="46"/>
      <c r="I56" s="42"/>
      <c r="J56" s="42"/>
      <c r="K56" s="42"/>
      <c r="L56" s="42"/>
      <c r="M56" s="42"/>
      <c r="N56" s="42"/>
      <c r="O56" s="42"/>
      <c r="P56" s="42"/>
    </row>
    <row r="57" spans="1:16" ht="15.75">
      <c r="A57" s="58"/>
      <c r="B57" s="63"/>
      <c r="C57" s="99"/>
      <c r="D57" s="96"/>
      <c r="E57" s="42"/>
      <c r="F57" s="46"/>
      <c r="G57" s="46"/>
      <c r="H57" s="46"/>
      <c r="I57" s="42"/>
      <c r="J57" s="42"/>
      <c r="K57" s="42"/>
      <c r="L57" s="42"/>
      <c r="M57" s="42"/>
      <c r="N57" s="42"/>
      <c r="O57" s="42"/>
      <c r="P57" s="42"/>
    </row>
    <row r="58" spans="1:16" ht="15.75">
      <c r="A58" s="58"/>
      <c r="B58" s="63"/>
      <c r="C58" s="99"/>
      <c r="D58" s="96"/>
      <c r="E58" s="42"/>
      <c r="F58" s="46"/>
      <c r="G58" s="46"/>
      <c r="H58" s="46"/>
      <c r="I58" s="42"/>
      <c r="J58" s="42"/>
      <c r="K58" s="42"/>
      <c r="L58" s="42"/>
      <c r="M58" s="42"/>
      <c r="N58" s="42"/>
      <c r="O58" s="42"/>
      <c r="P58" s="42"/>
    </row>
    <row r="59" spans="1:16" ht="283.5">
      <c r="A59" s="58" t="s">
        <v>83</v>
      </c>
      <c r="B59" s="63">
        <v>7461</v>
      </c>
      <c r="C59" s="74" t="s">
        <v>84</v>
      </c>
      <c r="D59" s="50" t="s">
        <v>85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</row>
    <row r="60" spans="1:16" ht="110.25">
      <c r="A60" s="70" t="s">
        <v>60</v>
      </c>
      <c r="B60" s="71" t="s">
        <v>61</v>
      </c>
      <c r="C60" s="72"/>
      <c r="D60" s="73" t="s">
        <v>62</v>
      </c>
      <c r="E60" s="42"/>
      <c r="F60" s="46"/>
      <c r="G60" s="46"/>
      <c r="H60" s="46"/>
      <c r="I60" s="42"/>
      <c r="J60" s="42"/>
      <c r="K60" s="42"/>
      <c r="L60" s="42"/>
      <c r="M60" s="42"/>
      <c r="N60" s="42"/>
      <c r="O60" s="42"/>
      <c r="P60" s="42"/>
    </row>
    <row r="61" spans="1:16" ht="110.25">
      <c r="A61" s="70" t="s">
        <v>63</v>
      </c>
      <c r="B61" s="71" t="s">
        <v>61</v>
      </c>
      <c r="C61" s="72"/>
      <c r="D61" s="73" t="s">
        <v>64</v>
      </c>
      <c r="E61" s="42"/>
      <c r="F61" s="46"/>
      <c r="G61" s="46"/>
      <c r="H61" s="46"/>
      <c r="I61" s="42"/>
      <c r="J61" s="42"/>
      <c r="K61" s="42"/>
      <c r="L61" s="42"/>
      <c r="M61" s="42"/>
      <c r="N61" s="42"/>
      <c r="O61" s="42"/>
      <c r="P61" s="42"/>
    </row>
    <row r="62" spans="1:16" ht="110.25">
      <c r="A62" s="44" t="s">
        <v>86</v>
      </c>
      <c r="B62" s="44" t="s">
        <v>87</v>
      </c>
      <c r="C62" s="44" t="s">
        <v>40</v>
      </c>
      <c r="D62" s="94" t="s">
        <v>88</v>
      </c>
      <c r="E62" s="42"/>
      <c r="F62" s="46"/>
      <c r="G62" s="46"/>
      <c r="H62" s="46"/>
      <c r="I62" s="42"/>
      <c r="J62" s="42"/>
      <c r="K62" s="42"/>
      <c r="L62" s="42"/>
      <c r="M62" s="42"/>
      <c r="N62" s="42"/>
      <c r="O62" s="42"/>
      <c r="P62" s="42"/>
    </row>
    <row r="63" spans="1:16" ht="42.75">
      <c r="A63" s="100"/>
      <c r="B63" s="100"/>
      <c r="C63" s="101"/>
      <c r="D63" s="102" t="s">
        <v>89</v>
      </c>
      <c r="E63" s="103">
        <f>E602+E53+E45</f>
        <v>0</v>
      </c>
      <c r="F63" s="103">
        <f>F602+F53+F45</f>
        <v>0</v>
      </c>
      <c r="G63" s="103">
        <f>G12+G53+G45</f>
        <v>0</v>
      </c>
      <c r="H63" s="103">
        <v>37000</v>
      </c>
      <c r="I63" s="103">
        <f>I12+I31+I42</f>
        <v>0</v>
      </c>
      <c r="J63" s="103">
        <f>J12+J53+J45</f>
        <v>0</v>
      </c>
      <c r="K63" s="103">
        <f>K12+K53+K45</f>
        <v>0</v>
      </c>
      <c r="L63" s="103">
        <f>L12+L31+L42</f>
        <v>0</v>
      </c>
      <c r="M63" s="103">
        <f>M12+M31+M42</f>
        <v>0</v>
      </c>
      <c r="N63" s="103">
        <f>N12+N31+N42</f>
        <v>0</v>
      </c>
      <c r="O63" s="103">
        <f>O12+O53+O45</f>
        <v>0</v>
      </c>
      <c r="P63" s="103">
        <f>P60+P53+P45</f>
        <v>0</v>
      </c>
    </row>
    <row r="64" spans="1:16">
      <c r="A64" s="1"/>
      <c r="B64" s="1"/>
      <c r="C64" s="2"/>
      <c r="D64" s="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</row>
    <row r="65" spans="1:16">
      <c r="A65" s="1"/>
      <c r="B65" s="1"/>
      <c r="C65" s="2"/>
      <c r="D65" s="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</row>
    <row r="66" spans="1:16" ht="18.75">
      <c r="A66" s="105"/>
      <c r="B66" s="105"/>
      <c r="C66" s="106"/>
      <c r="D66" s="107" t="s">
        <v>90</v>
      </c>
      <c r="E66" s="108"/>
      <c r="F66" s="108"/>
      <c r="G66" s="109"/>
      <c r="H66" s="109"/>
      <c r="I66" s="110"/>
      <c r="J66" s="110"/>
      <c r="K66" s="110"/>
      <c r="L66" s="110"/>
      <c r="M66" s="111" t="s">
        <v>91</v>
      </c>
      <c r="N66" s="112"/>
      <c r="O66" s="112"/>
      <c r="P66" s="113"/>
    </row>
  </sheetData>
  <mergeCells count="28">
    <mergeCell ref="A11:P11"/>
    <mergeCell ref="A12:D12"/>
    <mergeCell ref="A31:D31"/>
    <mergeCell ref="A42:D42"/>
    <mergeCell ref="M66:O66"/>
    <mergeCell ref="L8:L10"/>
    <mergeCell ref="M8:N8"/>
    <mergeCell ref="O8:O10"/>
    <mergeCell ref="G9:G10"/>
    <mergeCell ref="H9:H10"/>
    <mergeCell ref="M9:M10"/>
    <mergeCell ref="N9:N10"/>
    <mergeCell ref="E8:E10"/>
    <mergeCell ref="F8:F10"/>
    <mergeCell ref="G8:H8"/>
    <mergeCell ref="I8:I10"/>
    <mergeCell ref="J8:J10"/>
    <mergeCell ref="K8:K10"/>
    <mergeCell ref="N1:P1"/>
    <mergeCell ref="A2:P2"/>
    <mergeCell ref="A3:P3"/>
    <mergeCell ref="A7:A10"/>
    <mergeCell ref="B7:B10"/>
    <mergeCell ref="C7:C10"/>
    <mergeCell ref="D7:D10"/>
    <mergeCell ref="E7:I7"/>
    <mergeCell ref="J7:O7"/>
    <mergeCell ref="P7:P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2022-11-23T11:09:14Z</dcterms:modified>
</cp:coreProperties>
</file>