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3"/>
  <c r="H18" s="1"/>
  <c r="H17" s="1"/>
  <c r="O67" i="2"/>
  <c r="K67"/>
  <c r="H67"/>
  <c r="G67"/>
  <c r="P53"/>
  <c r="P52"/>
  <c r="O52"/>
  <c r="K52"/>
  <c r="J52"/>
  <c r="F52"/>
  <c r="F49" s="1"/>
  <c r="F67" s="1"/>
  <c r="E52"/>
  <c r="O49"/>
  <c r="N49"/>
  <c r="M49"/>
  <c r="L49"/>
  <c r="K49"/>
  <c r="J49"/>
  <c r="J67" s="1"/>
  <c r="I49"/>
  <c r="G49"/>
  <c r="E49"/>
  <c r="E67" s="1"/>
  <c r="P27"/>
  <c r="P26"/>
  <c r="P25"/>
  <c r="P24"/>
  <c r="P23"/>
  <c r="P22"/>
  <c r="P21" s="1"/>
  <c r="P19" s="1"/>
  <c r="O21"/>
  <c r="O19" s="1"/>
  <c r="O12" s="1"/>
  <c r="N21"/>
  <c r="M21"/>
  <c r="M19" s="1"/>
  <c r="M12" s="1"/>
  <c r="M67" s="1"/>
  <c r="L21"/>
  <c r="K21"/>
  <c r="K19" s="1"/>
  <c r="K12" s="1"/>
  <c r="J21"/>
  <c r="I21"/>
  <c r="I19" s="1"/>
  <c r="I12" s="1"/>
  <c r="I67" s="1"/>
  <c r="H21"/>
  <c r="F21"/>
  <c r="E21"/>
  <c r="N19"/>
  <c r="N12" s="1"/>
  <c r="N67" s="1"/>
  <c r="L19"/>
  <c r="L12" s="1"/>
  <c r="L67" s="1"/>
  <c r="J19"/>
  <c r="G19"/>
  <c r="E14"/>
  <c r="E13"/>
  <c r="P12"/>
  <c r="J29" i="1"/>
  <c r="I29"/>
  <c r="H29"/>
  <c r="H24"/>
  <c r="H23"/>
  <c r="I22"/>
  <c r="H22" s="1"/>
  <c r="I14"/>
  <c r="P49" i="2" l="1"/>
  <c r="P67" s="1"/>
  <c r="I21" i="1"/>
  <c r="I13" l="1"/>
  <c r="H21"/>
  <c r="I27" l="1"/>
  <c r="I50"/>
  <c r="H50" s="1"/>
  <c r="H13"/>
  <c r="H27" s="1"/>
</calcChain>
</file>

<file path=xl/sharedStrings.xml><?xml version="1.0" encoding="utf-8"?>
<sst xmlns="http://schemas.openxmlformats.org/spreadsheetml/2006/main" count="235" uniqueCount="150">
  <si>
    <t>Додаток № 1
до рішення від   17.08. 2022 р №44</t>
  </si>
  <si>
    <t>Зміни до обсягу доходів сільського бюджету на 2022 рік</t>
  </si>
  <si>
    <t>07520000000</t>
  </si>
  <si>
    <t>(код бюджету)</t>
  </si>
  <si>
    <t>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</si>
  <si>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</si>
  <si>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</si>
  <si>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</si>
  <si>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</si>
  <si>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</si>
  <si>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</si>
  <si>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</si>
  <si>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</si>
  <si>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</si>
  <si>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</si>
  <si>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</si>
  <si>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</si>
  <si>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</si>
  <si>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</si>
  <si>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</si>
  <si>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</si>
  <si>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</si>
  <si>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Місцеві податки </t>
  </si>
  <si>
    <r>
      <t xml:space="preserve">Єдиний податок </t>
    </r>
    <r>
      <rPr>
        <b/>
        <sz val="11"/>
        <rFont val="Times New Roman"/>
        <family val="1"/>
        <charset val="204"/>
      </rPr>
      <t> </t>
    </r>
  </si>
  <si>
    <t>18050300 </t>
  </si>
  <si>
    <t>Єдиний податок з юридичних осіб </t>
  </si>
  <si>
    <t>18050400 </t>
  </si>
  <si>
    <t>Єдиний податок з фізичних осіб </t>
  </si>
  <si>
    <t>Разом доходів</t>
  </si>
  <si>
    <r>
      <t>Офіційні трансферти</t>
    </r>
    <r>
      <rPr>
        <sz val="12"/>
        <rFont val="Times New Roman"/>
        <family val="1"/>
        <charset val="204"/>
      </rPr>
      <t xml:space="preserve"> </t>
    </r>
  </si>
  <si>
    <t>Від органів державного управління</t>
  </si>
  <si>
    <t>Дотації  з місцевих бюджетів іншим місцевим бюджетам</t>
  </si>
  <si>
    <t xml:space="preserve">Інша дотація з місцевого бюджету (за рахунок додаткової дотації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 </t>
  </si>
  <si>
    <t>Субвенції</t>
  </si>
  <si>
    <t>Освітня субвенція з державного бюджету місцевим бюджетам </t>
  </si>
  <si>
    <t xml:space="preserve">Субвенції з місцевих бюджетів іншим місцевим бюджетам </t>
  </si>
  <si>
    <t xml:space="preserve">Інша  субвенція з місцевого бюджету </t>
  </si>
  <si>
    <t xml:space="preserve">Всього доходів </t>
  </si>
  <si>
    <t>Керуюча справами (секретар) виконавчого комітету</t>
  </si>
  <si>
    <t>Оксана КОМАР</t>
  </si>
  <si>
    <t>Спрямування залишку коштів, що утворився на початок 2022 року, за рахунок субвенції з державного бюджету на здійснення заходів щодо соціально економічного розвитку окремих територій</t>
  </si>
  <si>
    <t>Додаток № 3.1
до рішення  виконкому                         від 17.08.2022 р № 44</t>
  </si>
  <si>
    <t>ЗМІНИ ДО РОЗПОДІЛУ</t>
  </si>
  <si>
    <t>видатків сільського бюджету на 2022 рік за головними розпорядниками коштів (у межах зміни обсягу доходів та спрямування частини залишків, що утворився на початок 2022 року, видатків сільського бюджету )</t>
  </si>
  <si>
    <t>Код програмної класифікації видатків та кредитування місцевих бюджетів</t>
  </si>
  <si>
    <t>Код ТПКВКМБ</t>
  </si>
  <si>
    <t>Код ФКВКБ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</si>
  <si>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</si>
  <si>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</si>
  <si>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</si>
  <si>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</si>
  <si>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</si>
  <si>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</si>
  <si>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</si>
  <si>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</si>
  <si>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</si>
  <si>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І. У межах змін обсягу доходів - всього, у тому числі:</t>
  </si>
  <si>
    <t>3700000</t>
  </si>
  <si>
    <t>37</t>
  </si>
  <si>
    <r>
      <t xml:space="preserve">Фінансовий відділ Білківської сільської ради </t>
    </r>
    <r>
      <rPr>
        <sz val="12"/>
        <rFont val="Times New Roman"/>
        <family val="1"/>
        <charset val="204"/>
      </rPr>
      <t>(головний розпорядник)</t>
    </r>
  </si>
  <si>
    <t>3710000</t>
  </si>
  <si>
    <r>
      <t xml:space="preserve">Фінансовий відділ Білківської сільської ради </t>
    </r>
    <r>
      <rPr>
        <sz val="12"/>
        <rFont val="Times New Roman"/>
        <family val="1"/>
        <charset val="204"/>
      </rPr>
      <t>(відповідальний виконавець)</t>
    </r>
  </si>
  <si>
    <t>3719770</t>
  </si>
  <si>
    <t>9770</t>
  </si>
  <si>
    <t>0180</t>
  </si>
  <si>
    <t xml:space="preserve">Інші субвенції з місцевого бюджету </t>
  </si>
  <si>
    <t>0116030</t>
  </si>
  <si>
    <t>6030</t>
  </si>
  <si>
    <t>0620</t>
  </si>
  <si>
    <t>Організація благоустрою населених пунктів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</si>
  <si>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</si>
  <si>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</si>
  <si>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</si>
  <si>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</si>
  <si>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</si>
  <si>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</si>
  <si>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</si>
  <si>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0610000</t>
  </si>
  <si>
    <t>06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</si>
  <si>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</t>
    </r>
    <r>
      <rPr>
        <b/>
        <sz val="12"/>
        <color indexed="8"/>
        <rFont val="Times New Roman"/>
        <family val="1"/>
        <charset val="204"/>
      </rPr>
      <t>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</si>
  <si>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</t>
    </r>
    <r>
      <rPr>
        <b/>
        <sz val="12"/>
        <color indexed="8"/>
        <rFont val="Times New Roman"/>
        <family val="1"/>
        <charset val="204"/>
      </rPr>
      <t>)</t>
    </r>
  </si>
  <si>
    <t>0610160</t>
  </si>
  <si>
    <t>0160</t>
  </si>
  <si>
    <t>Керівництво і управління у відповідній сфері у містах (місті Києві), селищах, селах, об"єднаних територіальних громад</t>
  </si>
  <si>
    <t>0611031</t>
  </si>
  <si>
    <t>1031</t>
  </si>
  <si>
    <t>0921</t>
  </si>
  <si>
    <t xml:space="preserve">Надання загальної середньої освіти закладами загальної середньої освіти </t>
  </si>
  <si>
    <t>0611021</t>
  </si>
  <si>
    <t>1021</t>
  </si>
  <si>
    <t>0613230</t>
  </si>
  <si>
    <t>1070</t>
  </si>
  <si>
    <t>Видатки пов"язані з наданням підтримки внутрішньопреміщеним та/або евакуйованим особам у зв"язку із введенням воєнного стану</t>
  </si>
  <si>
    <t>3710160</t>
  </si>
  <si>
    <t xml:space="preserve">Спрямування залишку коштів, що утворився на початок 2022 року, за рахунок освітньої субвенції з державного бюджету місцевим бюджетам </t>
  </si>
  <si>
    <t>0611061</t>
  </si>
  <si>
    <t>1061</t>
  </si>
  <si>
    <t xml:space="preserve">Надання загальної середньої освіти закладами середньої освіти </t>
  </si>
  <si>
    <t xml:space="preserve">Спрямування залишку коштів, що утворився на початок 2022 року, за рахунок субвенції для надання державної підтримки особам з особливими освітніми потребами </t>
  </si>
  <si>
    <r>
      <t>Інші субвенції з місцевого бюджет</t>
    </r>
    <r>
      <rPr>
        <b/>
        <sz val="12"/>
        <rFont val="Times New Roman"/>
        <family val="1"/>
        <charset val="204"/>
      </rPr>
      <t xml:space="preserve">у </t>
    </r>
  </si>
  <si>
    <t>У межах загального обсягу видатків сільського бюджету</t>
  </si>
  <si>
    <t>Керівництво і управління у відповідній сфері у містах (місті Києві), селищах, селах, теритроріальних громадах</t>
  </si>
  <si>
    <t>0611010</t>
  </si>
  <si>
    <t>1010</t>
  </si>
  <si>
    <t>0910</t>
  </si>
  <si>
    <t xml:space="preserve">Надання дошкільної освіти </t>
  </si>
  <si>
    <t>0614060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</si>
  <si>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</si>
  <si>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</si>
  <si>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 </t>
  </si>
  <si>
    <t>0615062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</si>
  <si>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</si>
  <si>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</si>
  <si>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0100000</t>
  </si>
  <si>
    <t>01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</si>
  <si>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</si>
  <si>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t>0110000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</si>
  <si>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</si>
  <si>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</si>
  <si>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</si>
  <si>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</si>
  <si>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</si>
  <si>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</si>
  <si>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Заходи із запобігання та ліквідації надзвичайних та наслідків стихійного лиха</t>
  </si>
  <si>
    <t>Усього видатків</t>
  </si>
  <si>
    <t>Додаток № 4
до рішення  виконкому 
від  17.08.2022р № 44</t>
  </si>
  <si>
    <t>Зміни до міжбюджетних трансфертів на 2022 рік</t>
  </si>
  <si>
    <r>
      <t>07520000000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(код бюджету)</t>
    </r>
  </si>
  <si>
    <t>1. Зміни до показників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</si>
  <si>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</si>
  <si>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</si>
  <si>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</si>
  <si>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І. Трансферти до загального фонду бюджету</t>
  </si>
  <si>
    <t>Державний бюджет</t>
  </si>
  <si>
    <t xml:space="preserve">Інша дотація з місцевого бюджету (за рахунок додаткової дотації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</t>
  </si>
  <si>
    <t>07100000000</t>
  </si>
  <si>
    <t>Обласний бюджет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</si>
  <si>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</si>
  <si>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</si>
  <si>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</si>
  <si>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</si>
  <si>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</si>
  <si>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Зміни до показників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</si>
  <si>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</si>
  <si>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</si>
  <si>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</si>
  <si>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</si>
  <si>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</si>
  <si>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Інші субвенції місцевому бюджету (Для виконання Програми облаштування місць для тимчасового перебування внутрішньо преміщених осіб у Закарпатській області на 2022 рік)- 300,000 грн., в тому числі за рахунок залишку коштів субвенції, що склався на початок 2022 року -субвенції для надання державної підтримки особам з особливими освітніми потребами - 99497 грн.,  субвенції з державного бюджету на здійснення заходів щодо соціально економічного розвитку окремих територій- 3579 грн., за рахунок збільшення дохідної частини бюджету громади - 196924 грн.</t>
  </si>
  <si>
    <t>Керуюча справами (секретар) виконавчого комітету                                 Оксана КОМАР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</si>
</sst>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"/>
  </numFmts>
  <fonts count="36"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charset val="204"/>
    </font>
    <font>
      <sz val="9"/>
      <name val="Times New Roman"/>
      <family val="1"/>
      <charset val="204"/>
    </font>
    <font>
      <b/>
      <sz val="11"/>
      <name val="Times New Roman"/>
      <charset val="204"/>
    </font>
    <font>
      <sz val="10"/>
      <color indexed="8"/>
      <name val="ARIAL"/>
      <charset val="1"/>
    </font>
    <font>
      <b/>
      <sz val="12"/>
      <name val="Times New Roman"/>
      <charset val="204"/>
    </font>
    <font>
      <sz val="10"/>
      <name val="Helv"/>
      <charset val="204"/>
    </font>
    <font>
      <sz val="11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1" fillId="0" borderId="0">
      <alignment vertical="top"/>
    </xf>
    <xf numFmtId="0" fontId="23" fillId="0" borderId="0"/>
    <xf numFmtId="0" fontId="31" fillId="0" borderId="0"/>
    <xf numFmtId="0" fontId="31" fillId="0" borderId="0"/>
    <xf numFmtId="0" fontId="32" fillId="0" borderId="0"/>
  </cellStyleXfs>
  <cellXfs count="236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13" fillId="0" borderId="2" xfId="0" applyFont="1" applyBorder="1"/>
    <xf numFmtId="0" fontId="2" fillId="0" borderId="2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8" fillId="0" borderId="2" xfId="0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vertical="center"/>
    </xf>
    <xf numFmtId="0" fontId="11" fillId="0" borderId="0" xfId="0" applyFont="1"/>
    <xf numFmtId="0" fontId="8" fillId="0" borderId="2" xfId="0" applyNumberFormat="1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vertical="center" wrapText="1" shrinkToFit="1"/>
    </xf>
    <xf numFmtId="0" fontId="11" fillId="2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 wrapText="1" shrinkToFit="1"/>
    </xf>
    <xf numFmtId="4" fontId="11" fillId="0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 shrinkToFit="1"/>
    </xf>
    <xf numFmtId="3" fontId="11" fillId="0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top"/>
    </xf>
    <xf numFmtId="0" fontId="17" fillId="0" borderId="0" xfId="0" applyFont="1" applyFill="1"/>
    <xf numFmtId="3" fontId="17" fillId="0" borderId="0" xfId="0" applyNumberFormat="1" applyFont="1" applyFill="1"/>
    <xf numFmtId="0" fontId="16" fillId="0" borderId="0" xfId="0" applyFont="1" applyFill="1"/>
    <xf numFmtId="0" fontId="11" fillId="0" borderId="0" xfId="0" applyFont="1" applyFill="1" applyAlignment="1">
      <alignment vertical="top"/>
    </xf>
    <xf numFmtId="0" fontId="8" fillId="0" borderId="0" xfId="0" applyFont="1" applyFill="1"/>
    <xf numFmtId="2" fontId="8" fillId="4" borderId="6" xfId="0" applyNumberFormat="1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left" vertical="center" wrapText="1"/>
    </xf>
    <xf numFmtId="2" fontId="8" fillId="4" borderId="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9" fillId="0" borderId="1" xfId="0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3" fontId="8" fillId="5" borderId="2" xfId="0" applyNumberFormat="1" applyFont="1" applyFill="1" applyBorder="1" applyAlignment="1" applyProtection="1">
      <alignment horizontal="center" vertical="center" wrapText="1"/>
    </xf>
    <xf numFmtId="4" fontId="15" fillId="5" borderId="2" xfId="1" applyNumberFormat="1" applyFont="1" applyFill="1" applyBorder="1" applyAlignment="1">
      <alignment vertical="center"/>
    </xf>
    <xf numFmtId="4" fontId="15" fillId="0" borderId="2" xfId="1" applyNumberFormat="1" applyFont="1" applyFill="1" applyBorder="1" applyAlignment="1">
      <alignment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15" fillId="0" borderId="2" xfId="0" applyNumberFormat="1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vertical="center" wrapText="1"/>
    </xf>
    <xf numFmtId="4" fontId="2" fillId="0" borderId="2" xfId="1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22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left" vertical="center" wrapText="1"/>
    </xf>
    <xf numFmtId="4" fontId="15" fillId="4" borderId="2" xfId="1" applyNumberFormat="1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2" applyFont="1" applyBorder="1" applyAlignment="1">
      <alignment horizontal="left" vertical="center" wrapText="1"/>
    </xf>
    <xf numFmtId="4" fontId="26" fillId="0" borderId="2" xfId="1" applyNumberFormat="1" applyFont="1" applyFill="1" applyBorder="1" applyAlignment="1">
      <alignment vertical="center"/>
    </xf>
    <xf numFmtId="4" fontId="26" fillId="0" borderId="2" xfId="0" applyNumberFormat="1" applyFont="1" applyBorder="1" applyAlignment="1">
      <alignment vertical="center"/>
    </xf>
    <xf numFmtId="0" fontId="12" fillId="2" borderId="2" xfId="2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vertical="center"/>
    </xf>
    <xf numFmtId="4" fontId="2" fillId="4" borderId="2" xfId="1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4" fontId="26" fillId="4" borderId="2" xfId="1" applyNumberFormat="1" applyFont="1" applyFill="1" applyBorder="1" applyAlignment="1">
      <alignment vertical="center"/>
    </xf>
    <xf numFmtId="4" fontId="26" fillId="4" borderId="2" xfId="0" applyNumberFormat="1" applyFont="1" applyFill="1" applyBorder="1" applyAlignment="1">
      <alignment vertical="center"/>
    </xf>
    <xf numFmtId="0" fontId="10" fillId="2" borderId="2" xfId="2" applyFont="1" applyFill="1" applyBorder="1" applyAlignment="1">
      <alignment horizontal="left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15" fillId="6" borderId="6" xfId="0" applyNumberFormat="1" applyFont="1" applyFill="1" applyBorder="1" applyAlignment="1">
      <alignment horizontal="left" vertical="center" wrapText="1"/>
    </xf>
    <xf numFmtId="49" fontId="15" fillId="6" borderId="7" xfId="0" applyNumberFormat="1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4" fontId="15" fillId="6" borderId="2" xfId="1" applyNumberFormat="1" applyFont="1" applyFill="1" applyBorder="1" applyAlignment="1">
      <alignment vertical="center"/>
    </xf>
    <xf numFmtId="49" fontId="15" fillId="4" borderId="6" xfId="0" applyNumberFormat="1" applyFont="1" applyFill="1" applyBorder="1" applyAlignment="1">
      <alignment horizontal="left" vertical="center" wrapText="1"/>
    </xf>
    <xf numFmtId="49" fontId="15" fillId="4" borderId="7" xfId="0" applyNumberFormat="1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22" fillId="6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 wrapText="1"/>
    </xf>
    <xf numFmtId="4" fontId="29" fillId="0" borderId="2" xfId="1" applyNumberFormat="1" applyFont="1" applyFill="1" applyBorder="1" applyAlignment="1">
      <alignment vertical="center"/>
    </xf>
    <xf numFmtId="3" fontId="1" fillId="0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49" fontId="5" fillId="2" borderId="0" xfId="0" applyNumberFormat="1" applyFont="1" applyFill="1" applyAlignment="1" applyProtection="1">
      <alignment horizontal="center"/>
    </xf>
    <xf numFmtId="0" fontId="17" fillId="0" borderId="0" xfId="0" applyFont="1"/>
    <xf numFmtId="0" fontId="30" fillId="2" borderId="0" xfId="0" applyFont="1" applyFill="1"/>
    <xf numFmtId="0" fontId="30" fillId="2" borderId="0" xfId="0" applyNumberFormat="1" applyFont="1" applyFill="1" applyAlignment="1" applyProtection="1"/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NumberFormat="1" applyFont="1" applyFill="1" applyAlignment="1" applyProtection="1"/>
    <xf numFmtId="0" fontId="5" fillId="2" borderId="0" xfId="0" applyNumberFormat="1" applyFont="1" applyFill="1" applyBorder="1" applyAlignment="1" applyProtection="1">
      <alignment horizontal="left" vertical="center" wrapText="1"/>
    </xf>
    <xf numFmtId="49" fontId="11" fillId="0" borderId="0" xfId="3" applyNumberFormat="1" applyFont="1"/>
    <xf numFmtId="0" fontId="11" fillId="0" borderId="0" xfId="3" applyFont="1"/>
    <xf numFmtId="0" fontId="11" fillId="0" borderId="0" xfId="4" applyFont="1" applyAlignment="1">
      <alignment horizontal="right" wrapText="1"/>
    </xf>
    <xf numFmtId="0" fontId="11" fillId="0" borderId="0" xfId="4" applyFont="1" applyAlignment="1">
      <alignment horizontal="right"/>
    </xf>
    <xf numFmtId="0" fontId="11" fillId="0" borderId="0" xfId="3" applyFont="1" applyAlignment="1">
      <alignment horizontal="center"/>
    </xf>
    <xf numFmtId="0" fontId="17" fillId="0" borderId="0" xfId="3" applyFont="1" applyAlignment="1">
      <alignment horizontal="center" vertical="center"/>
    </xf>
    <xf numFmtId="0" fontId="33" fillId="0" borderId="0" xfId="5" applyFont="1" applyFill="1" applyBorder="1" applyAlignment="1">
      <alignment horizontal="left" vertical="center" wrapText="1"/>
    </xf>
    <xf numFmtId="0" fontId="17" fillId="0" borderId="0" xfId="3" applyFont="1" applyAlignment="1"/>
    <xf numFmtId="0" fontId="35" fillId="0" borderId="0" xfId="3" applyFont="1" applyAlignment="1">
      <alignment horizontal="center"/>
    </xf>
    <xf numFmtId="0" fontId="11" fillId="0" borderId="0" xfId="3" applyFont="1" applyAlignment="1">
      <alignment horizontal="right"/>
    </xf>
    <xf numFmtId="49" fontId="2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4" fontId="8" fillId="0" borderId="2" xfId="3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1" fillId="2" borderId="2" xfId="5" applyNumberFormat="1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4" fontId="11" fillId="0" borderId="2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49" fontId="11" fillId="0" borderId="0" xfId="3" applyNumberFormat="1" applyFont="1" applyBorder="1" applyAlignment="1">
      <alignment vertical="center"/>
    </xf>
    <xf numFmtId="0" fontId="11" fillId="0" borderId="0" xfId="3" applyFont="1" applyBorder="1" applyAlignment="1">
      <alignment horizontal="right" vertical="center"/>
    </xf>
    <xf numFmtId="0" fontId="8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vertical="center" wrapText="1"/>
    </xf>
    <xf numFmtId="4" fontId="8" fillId="0" borderId="2" xfId="3" applyNumberFormat="1" applyFont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49" fontId="11" fillId="0" borderId="0" xfId="3" applyNumberFormat="1" applyFont="1" applyBorder="1"/>
    <xf numFmtId="0" fontId="8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_Доходи" xfId="5"/>
    <cellStyle name="Звичайний_Додаток _ 3 зм_ни 4575" xfId="1"/>
    <cellStyle name="Обычный" xfId="0" builtinId="0"/>
    <cellStyle name="Обычный_Додатки 3,5,6 на 2021 рік для ОТГ" xfId="2"/>
    <cellStyle name="Обычный_Додатки до бюджету 1" xfId="4"/>
    <cellStyle name="Обычный_додатки до рішення  типформа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K90"/>
  <sheetViews>
    <sheetView workbookViewId="0">
      <selection activeCell="F5" sqref="F5:K90"/>
    </sheetView>
  </sheetViews>
  <sheetFormatPr defaultRowHeight="15"/>
  <sheetData>
    <row r="5" spans="6:11">
      <c r="F5" s="1"/>
      <c r="G5" s="1"/>
      <c r="H5" s="2" t="s">
        <v>0</v>
      </c>
      <c r="I5" s="2"/>
      <c r="J5" s="2"/>
      <c r="K5" s="2"/>
    </row>
    <row r="6" spans="6:11">
      <c r="F6" s="1"/>
      <c r="G6" s="1"/>
      <c r="H6" s="3"/>
      <c r="I6" s="3"/>
      <c r="J6" s="3"/>
      <c r="K6" s="3"/>
    </row>
    <row r="7" spans="6:11" ht="20.25">
      <c r="F7" s="4" t="s">
        <v>1</v>
      </c>
      <c r="G7" s="4"/>
      <c r="H7" s="4"/>
      <c r="I7" s="4"/>
      <c r="J7" s="4"/>
      <c r="K7" s="4"/>
    </row>
    <row r="8" spans="6:11" ht="20.25">
      <c r="F8" s="5"/>
      <c r="G8" s="6" t="s">
        <v>2</v>
      </c>
      <c r="H8" s="5"/>
      <c r="I8" s="5"/>
      <c r="J8" s="5"/>
      <c r="K8" s="5"/>
    </row>
    <row r="9" spans="6:11" ht="20.25">
      <c r="F9" s="5"/>
      <c r="G9" s="7" t="s">
        <v>3</v>
      </c>
      <c r="H9" s="5"/>
      <c r="I9" s="5"/>
      <c r="J9" s="5"/>
      <c r="K9" s="5"/>
    </row>
    <row r="10" spans="6:11">
      <c r="F10" s="1"/>
      <c r="G10" s="8"/>
      <c r="H10" s="8"/>
      <c r="I10" s="8"/>
      <c r="J10" s="8"/>
      <c r="K10" s="9" t="s">
        <v>4</v>
      </c>
    </row>
    <row r="11" spans="6:11" ht="15.75">
      <c r="F11" s="10" t="s">
        <v>5</v>
      </c>
      <c r="G11" s="10" t="s">
        <v>6</v>
      </c>
      <c r="H11" s="10" t="s">
        <v>7</v>
      </c>
      <c r="I11" s="10" t="s">
        <v>8</v>
      </c>
      <c r="J11" s="10" t="s">
        <v>9</v>
      </c>
      <c r="K11" s="10"/>
    </row>
    <row r="12" spans="6:11" ht="38.25">
      <c r="F12" s="10"/>
      <c r="G12" s="10"/>
      <c r="H12" s="10"/>
      <c r="I12" s="10"/>
      <c r="J12" s="11" t="s">
        <v>7</v>
      </c>
      <c r="K12" s="12" t="s">
        <v>10</v>
      </c>
    </row>
    <row r="13" spans="6:11" ht="63">
      <c r="F13" s="11">
        <v>10000000</v>
      </c>
      <c r="G13" s="13" t="s">
        <v>11</v>
      </c>
      <c r="H13" s="14">
        <f>I13+J13</f>
        <v>269924</v>
      </c>
      <c r="I13" s="14">
        <f>I21</f>
        <v>269924</v>
      </c>
      <c r="J13" s="15"/>
      <c r="K13" s="15"/>
    </row>
    <row r="14" spans="6:11" ht="236.25">
      <c r="F14" s="11">
        <v>11000000</v>
      </c>
      <c r="G14" s="16" t="s">
        <v>12</v>
      </c>
      <c r="H14" s="15"/>
      <c r="I14" s="15">
        <f>I15</f>
        <v>0</v>
      </c>
      <c r="J14" s="17"/>
      <c r="K14" s="15"/>
    </row>
    <row r="15" spans="6:11" ht="94.5">
      <c r="F15" s="11">
        <v>11010000</v>
      </c>
      <c r="G15" s="16" t="s">
        <v>13</v>
      </c>
      <c r="H15" s="15"/>
      <c r="I15" s="15"/>
      <c r="J15" s="15"/>
      <c r="K15" s="15"/>
    </row>
    <row r="16" spans="6:11" ht="15.75">
      <c r="F16" s="11"/>
      <c r="G16" s="16"/>
      <c r="H16" s="15"/>
      <c r="I16" s="15"/>
      <c r="J16" s="15"/>
      <c r="K16" s="15"/>
    </row>
    <row r="17" spans="6:11" ht="315">
      <c r="F17" s="18" t="s">
        <v>14</v>
      </c>
      <c r="G17" s="19" t="s">
        <v>15</v>
      </c>
      <c r="H17" s="20"/>
      <c r="I17" s="20"/>
      <c r="J17" s="20"/>
      <c r="K17" s="20"/>
    </row>
    <row r="18" spans="6:11" ht="409.5">
      <c r="F18" s="18" t="s">
        <v>16</v>
      </c>
      <c r="G18" s="19" t="s">
        <v>17</v>
      </c>
      <c r="H18" s="20"/>
      <c r="I18" s="20"/>
      <c r="J18" s="20"/>
      <c r="K18" s="20"/>
    </row>
    <row r="19" spans="6:11" ht="315">
      <c r="F19" s="18" t="s">
        <v>18</v>
      </c>
      <c r="G19" s="19" t="s">
        <v>19</v>
      </c>
      <c r="H19" s="20"/>
      <c r="I19" s="20"/>
      <c r="J19" s="20"/>
      <c r="K19" s="20"/>
    </row>
    <row r="20" spans="6:11" ht="267.75">
      <c r="F20" s="18" t="s">
        <v>20</v>
      </c>
      <c r="G20" s="19" t="s">
        <v>21</v>
      </c>
      <c r="H20" s="20"/>
      <c r="I20" s="20"/>
      <c r="J20" s="20"/>
      <c r="K20" s="20"/>
    </row>
    <row r="21" spans="6:11" ht="47.25">
      <c r="F21" s="21">
        <v>18000000</v>
      </c>
      <c r="G21" s="21" t="s">
        <v>22</v>
      </c>
      <c r="H21" s="14">
        <f>I21+J21</f>
        <v>269924</v>
      </c>
      <c r="I21" s="14">
        <f>I22</f>
        <v>269924</v>
      </c>
      <c r="J21" s="20"/>
      <c r="K21" s="20"/>
    </row>
    <row r="22" spans="6:11" ht="45">
      <c r="F22" s="22">
        <v>18050000</v>
      </c>
      <c r="G22" s="23" t="s">
        <v>23</v>
      </c>
      <c r="H22" s="14">
        <f>I22+J22</f>
        <v>269924</v>
      </c>
      <c r="I22" s="14">
        <f>I23+I24+I25</f>
        <v>269924</v>
      </c>
      <c r="J22" s="20"/>
      <c r="K22" s="20"/>
    </row>
    <row r="23" spans="6:11" ht="94.5">
      <c r="F23" s="24" t="s">
        <v>24</v>
      </c>
      <c r="G23" s="24" t="s">
        <v>25</v>
      </c>
      <c r="H23" s="25">
        <f>I23+J23</f>
        <v>0</v>
      </c>
      <c r="I23" s="26"/>
      <c r="J23" s="20"/>
      <c r="K23" s="20"/>
    </row>
    <row r="24" spans="6:11" ht="78.75">
      <c r="F24" s="24" t="s">
        <v>26</v>
      </c>
      <c r="G24" s="24" t="s">
        <v>27</v>
      </c>
      <c r="H24" s="27">
        <f>I24+J24</f>
        <v>269924</v>
      </c>
      <c r="I24" s="28">
        <v>269924</v>
      </c>
      <c r="J24" s="20"/>
      <c r="K24" s="20"/>
    </row>
    <row r="25" spans="6:11" ht="15.75">
      <c r="F25" s="29"/>
      <c r="G25" s="30"/>
      <c r="H25" s="20"/>
      <c r="I25" s="20"/>
      <c r="J25" s="20"/>
      <c r="K25" s="20"/>
    </row>
    <row r="26" spans="6:11" ht="15.75">
      <c r="F26" s="11"/>
      <c r="G26" s="13"/>
      <c r="H26" s="20"/>
      <c r="I26" s="20"/>
      <c r="J26" s="20"/>
      <c r="K26" s="20"/>
    </row>
    <row r="27" spans="6:11" ht="31.5">
      <c r="F27" s="11"/>
      <c r="G27" s="16" t="s">
        <v>28</v>
      </c>
      <c r="H27" s="31">
        <f>H13</f>
        <v>269924</v>
      </c>
      <c r="I27" s="31">
        <f>I13</f>
        <v>269924</v>
      </c>
      <c r="J27" s="32"/>
      <c r="K27" s="32"/>
    </row>
    <row r="28" spans="6:11" ht="15.75">
      <c r="F28" s="11"/>
      <c r="G28" s="16"/>
      <c r="H28" s="31"/>
      <c r="I28" s="31"/>
      <c r="J28" s="32"/>
      <c r="K28" s="32"/>
    </row>
    <row r="29" spans="6:11" ht="63">
      <c r="F29" s="33">
        <v>40000000</v>
      </c>
      <c r="G29" s="34" t="s">
        <v>29</v>
      </c>
      <c r="H29" s="32">
        <f>SUM(H30)</f>
        <v>33254</v>
      </c>
      <c r="I29" s="32">
        <f>SUM(I30)</f>
        <v>33254</v>
      </c>
      <c r="J29" s="32">
        <f>SUM(J30)</f>
        <v>0</v>
      </c>
      <c r="K29" s="32"/>
    </row>
    <row r="30" spans="6:11" ht="15.75">
      <c r="F30" s="33">
        <v>41000000</v>
      </c>
      <c r="G30" s="35" t="s">
        <v>30</v>
      </c>
      <c r="H30" s="32">
        <v>33254</v>
      </c>
      <c r="I30" s="32">
        <v>33254</v>
      </c>
      <c r="J30" s="32"/>
      <c r="K30" s="32"/>
    </row>
    <row r="31" spans="6:11" ht="15.75">
      <c r="F31" s="33">
        <v>41040000</v>
      </c>
      <c r="G31" s="36" t="s">
        <v>31</v>
      </c>
      <c r="H31" s="32"/>
      <c r="I31" s="32"/>
      <c r="J31" s="32"/>
      <c r="K31" s="32"/>
    </row>
    <row r="32" spans="6:11" ht="409.5">
      <c r="F32" s="33">
        <v>41040400</v>
      </c>
      <c r="G32" s="37" t="s">
        <v>32</v>
      </c>
      <c r="H32" s="38">
        <v>33254</v>
      </c>
      <c r="I32" s="28">
        <v>33254</v>
      </c>
      <c r="J32" s="32"/>
      <c r="K32" s="32"/>
    </row>
    <row r="33" spans="6:11" ht="31.5">
      <c r="F33" s="33">
        <v>41030000</v>
      </c>
      <c r="G33" s="39" t="s">
        <v>33</v>
      </c>
      <c r="H33" s="32"/>
      <c r="I33" s="32"/>
      <c r="J33" s="32"/>
      <c r="K33" s="32"/>
    </row>
    <row r="34" spans="6:11" ht="173.25">
      <c r="F34" s="33">
        <v>41033900</v>
      </c>
      <c r="G34" s="30" t="s">
        <v>34</v>
      </c>
      <c r="H34" s="32"/>
      <c r="I34" s="32"/>
      <c r="J34" s="32"/>
      <c r="K34" s="32"/>
    </row>
    <row r="35" spans="6:11" ht="173.25">
      <c r="F35" s="33">
        <v>41050000</v>
      </c>
      <c r="G35" s="40" t="s">
        <v>35</v>
      </c>
      <c r="H35" s="32">
        <v>33214</v>
      </c>
      <c r="I35" s="32">
        <v>33214</v>
      </c>
      <c r="J35" s="28"/>
      <c r="K35" s="28"/>
    </row>
    <row r="36" spans="6:11" ht="15.75">
      <c r="F36" s="41"/>
      <c r="G36" s="42"/>
      <c r="H36" s="28"/>
      <c r="I36" s="28"/>
      <c r="J36" s="32"/>
      <c r="K36" s="32"/>
    </row>
    <row r="37" spans="6:11" ht="110.25">
      <c r="F37" s="41">
        <v>41053900</v>
      </c>
      <c r="G37" s="30" t="s">
        <v>36</v>
      </c>
      <c r="H37" s="28">
        <v>33214</v>
      </c>
      <c r="I37" s="28">
        <v>33214</v>
      </c>
      <c r="J37" s="32"/>
      <c r="K37" s="32"/>
    </row>
    <row r="38" spans="6:11" ht="15.75">
      <c r="F38" s="41"/>
      <c r="G38" s="43"/>
      <c r="H38" s="28"/>
      <c r="I38" s="28"/>
      <c r="J38" s="28"/>
      <c r="K38" s="28"/>
    </row>
    <row r="39" spans="6:11" ht="15.75">
      <c r="F39" s="41"/>
      <c r="G39" s="43"/>
      <c r="H39" s="28"/>
      <c r="I39" s="28"/>
      <c r="J39" s="28"/>
      <c r="K39" s="28"/>
    </row>
    <row r="40" spans="6:11" ht="15.75">
      <c r="F40" s="41"/>
      <c r="G40" s="43"/>
      <c r="H40" s="28"/>
      <c r="I40" s="28"/>
      <c r="J40" s="28"/>
      <c r="K40" s="28"/>
    </row>
    <row r="41" spans="6:11" ht="15.75">
      <c r="F41" s="41"/>
      <c r="G41" s="43"/>
      <c r="H41" s="28"/>
      <c r="I41" s="28"/>
      <c r="J41" s="28"/>
      <c r="K41" s="28"/>
    </row>
    <row r="42" spans="6:11" ht="15.75">
      <c r="F42" s="41"/>
      <c r="G42" s="44"/>
      <c r="H42" s="28"/>
      <c r="I42" s="28"/>
      <c r="J42" s="28"/>
      <c r="K42" s="28"/>
    </row>
    <row r="43" spans="6:11" ht="15.75">
      <c r="F43" s="41"/>
      <c r="G43" s="30"/>
      <c r="H43" s="28"/>
      <c r="I43" s="28"/>
      <c r="J43" s="28"/>
      <c r="K43" s="28"/>
    </row>
    <row r="44" spans="6:11" ht="15.75">
      <c r="F44" s="33"/>
      <c r="G44" s="43"/>
      <c r="H44" s="28"/>
      <c r="I44" s="28"/>
      <c r="J44" s="28"/>
      <c r="K44" s="28"/>
    </row>
    <row r="45" spans="6:11" ht="15.75">
      <c r="F45" s="41"/>
      <c r="G45" s="43"/>
      <c r="H45" s="28"/>
      <c r="I45" s="28"/>
      <c r="J45" s="28"/>
      <c r="K45" s="28"/>
    </row>
    <row r="46" spans="6:11" ht="15.75">
      <c r="F46" s="41"/>
      <c r="G46" s="43"/>
      <c r="H46" s="28"/>
      <c r="I46" s="28"/>
      <c r="J46" s="28"/>
      <c r="K46" s="28"/>
    </row>
    <row r="47" spans="6:11" ht="15.75">
      <c r="F47" s="41"/>
      <c r="G47" s="43"/>
      <c r="H47" s="28"/>
      <c r="I47" s="28"/>
      <c r="J47" s="28"/>
      <c r="K47" s="28"/>
    </row>
    <row r="48" spans="6:11" ht="15.75">
      <c r="F48" s="41"/>
      <c r="G48" s="43"/>
      <c r="H48" s="28"/>
      <c r="I48" s="28"/>
      <c r="J48" s="28"/>
      <c r="K48" s="28"/>
    </row>
    <row r="49" spans="6:11" ht="15.75">
      <c r="F49" s="41"/>
      <c r="G49" s="43"/>
      <c r="H49" s="28"/>
      <c r="I49" s="28"/>
      <c r="J49" s="28"/>
      <c r="K49" s="28"/>
    </row>
    <row r="50" spans="6:11" ht="31.5">
      <c r="F50" s="33"/>
      <c r="G50" s="45" t="s">
        <v>37</v>
      </c>
      <c r="H50" s="14">
        <f>I50+J50</f>
        <v>303178</v>
      </c>
      <c r="I50" s="14">
        <f>I13+I29</f>
        <v>303178</v>
      </c>
      <c r="J50" s="32"/>
      <c r="K50" s="32"/>
    </row>
    <row r="51" spans="6:11" ht="31.5">
      <c r="F51" s="46"/>
      <c r="G51" s="45" t="s">
        <v>37</v>
      </c>
      <c r="H51" s="28"/>
      <c r="I51" s="28"/>
      <c r="J51" s="47"/>
      <c r="K51" s="47"/>
    </row>
    <row r="52" spans="6:11" ht="15.75">
      <c r="F52" s="48"/>
      <c r="G52" s="49"/>
      <c r="H52" s="28"/>
      <c r="I52" s="28"/>
      <c r="J52" s="47"/>
      <c r="K52" s="47"/>
    </row>
    <row r="53" spans="6:11" ht="15.75">
      <c r="F53" s="50"/>
      <c r="G53" s="50"/>
      <c r="H53" s="28"/>
      <c r="I53" s="28"/>
      <c r="J53" s="47"/>
      <c r="K53" s="47"/>
    </row>
    <row r="54" spans="6:11" ht="15.75">
      <c r="F54" s="51"/>
      <c r="G54" s="52"/>
      <c r="H54" s="28"/>
      <c r="I54" s="28"/>
      <c r="J54" s="47"/>
      <c r="K54" s="47"/>
    </row>
    <row r="55" spans="6:11" ht="15.75">
      <c r="F55" s="46"/>
      <c r="G55" s="53"/>
      <c r="H55" s="28"/>
      <c r="I55" s="28"/>
      <c r="J55" s="47"/>
      <c r="K55" s="47"/>
    </row>
    <row r="56" spans="6:11" ht="15.75">
      <c r="F56" s="50"/>
      <c r="G56" s="50"/>
      <c r="H56" s="28"/>
      <c r="I56" s="28"/>
      <c r="J56" s="47"/>
      <c r="K56" s="47"/>
    </row>
    <row r="57" spans="6:11" ht="15.75">
      <c r="F57" s="54"/>
      <c r="G57" s="54"/>
      <c r="H57" s="28"/>
      <c r="I57" s="28"/>
      <c r="J57" s="47"/>
      <c r="K57" s="47"/>
    </row>
    <row r="58" spans="6:11" ht="15.75">
      <c r="F58" s="35"/>
      <c r="G58" s="35"/>
      <c r="H58" s="28"/>
      <c r="I58" s="28"/>
      <c r="J58" s="47"/>
      <c r="K58" s="47"/>
    </row>
    <row r="59" spans="6:11" ht="15.75">
      <c r="F59" s="35"/>
      <c r="G59" s="35"/>
      <c r="H59" s="28"/>
      <c r="I59" s="28"/>
      <c r="J59" s="47"/>
      <c r="K59" s="47"/>
    </row>
    <row r="60" spans="6:11" ht="15.75">
      <c r="F60" s="35"/>
      <c r="G60" s="35"/>
      <c r="H60" s="28"/>
      <c r="I60" s="28"/>
      <c r="J60" s="47"/>
      <c r="K60" s="47"/>
    </row>
    <row r="61" spans="6:11" ht="15.75">
      <c r="F61" s="43"/>
      <c r="G61" s="43"/>
      <c r="H61" s="28"/>
      <c r="I61" s="28"/>
      <c r="J61" s="47"/>
      <c r="K61" s="47"/>
    </row>
    <row r="62" spans="6:11" ht="15.75">
      <c r="F62" s="35"/>
      <c r="G62" s="35"/>
      <c r="H62" s="28"/>
      <c r="I62" s="28"/>
      <c r="J62" s="47"/>
      <c r="K62" s="47"/>
    </row>
    <row r="63" spans="6:11" ht="15.75">
      <c r="F63" s="18"/>
      <c r="G63" s="55"/>
      <c r="H63" s="32"/>
      <c r="I63" s="32"/>
      <c r="J63" s="32"/>
      <c r="K63" s="32"/>
    </row>
    <row r="64" spans="6:11" ht="15.75">
      <c r="F64" s="18"/>
      <c r="G64" s="55"/>
      <c r="H64" s="56"/>
      <c r="I64" s="56"/>
      <c r="J64" s="26"/>
      <c r="K64" s="57"/>
    </row>
    <row r="65" spans="6:11" ht="15.75">
      <c r="F65" s="18"/>
      <c r="G65" s="55"/>
      <c r="H65" s="56"/>
      <c r="I65" s="56"/>
      <c r="J65" s="26"/>
      <c r="K65" s="57"/>
    </row>
    <row r="66" spans="6:11" ht="15.75">
      <c r="F66" s="18"/>
      <c r="G66" s="55"/>
      <c r="H66" s="56"/>
      <c r="I66" s="56"/>
      <c r="J66" s="58"/>
      <c r="K66" s="59"/>
    </row>
    <row r="67" spans="6:11" ht="15.75">
      <c r="F67" s="18"/>
      <c r="G67" s="55"/>
      <c r="H67" s="60"/>
      <c r="I67" s="60"/>
      <c r="J67" s="58"/>
      <c r="K67" s="59"/>
    </row>
    <row r="68" spans="6:11" ht="15.75">
      <c r="F68" s="18"/>
      <c r="G68" s="55"/>
      <c r="H68" s="60"/>
      <c r="I68" s="60"/>
      <c r="J68" s="58"/>
      <c r="K68" s="59"/>
    </row>
    <row r="69" spans="6:11" ht="15.75">
      <c r="F69" s="18"/>
      <c r="G69" s="55"/>
      <c r="H69" s="60"/>
      <c r="I69" s="60"/>
      <c r="J69" s="58"/>
      <c r="K69" s="59"/>
    </row>
    <row r="70" spans="6:11" ht="15.75">
      <c r="F70" s="18"/>
      <c r="G70" s="55"/>
      <c r="H70" s="60"/>
      <c r="I70" s="60"/>
      <c r="J70" s="58"/>
      <c r="K70" s="59"/>
    </row>
    <row r="71" spans="6:11" ht="15.75">
      <c r="F71" s="18"/>
      <c r="G71" s="55"/>
      <c r="H71" s="60"/>
      <c r="I71" s="60"/>
      <c r="J71" s="58"/>
      <c r="K71" s="59"/>
    </row>
    <row r="72" spans="6:11" ht="15.75">
      <c r="F72" s="18"/>
      <c r="G72" s="55"/>
      <c r="H72" s="60"/>
      <c r="I72" s="60"/>
      <c r="J72" s="58"/>
      <c r="K72" s="59"/>
    </row>
    <row r="73" spans="6:11" ht="15.75">
      <c r="F73" s="18"/>
      <c r="G73" s="55"/>
      <c r="H73" s="60"/>
      <c r="I73" s="60"/>
      <c r="J73" s="58"/>
      <c r="K73" s="59"/>
    </row>
    <row r="74" spans="6:11" ht="15.75">
      <c r="F74" s="18"/>
      <c r="G74" s="55"/>
      <c r="H74" s="60"/>
      <c r="I74" s="60"/>
      <c r="J74" s="58"/>
      <c r="K74" s="59"/>
    </row>
    <row r="75" spans="6:11" ht="15.75">
      <c r="F75" s="18"/>
      <c r="G75" s="55"/>
      <c r="H75" s="56"/>
      <c r="I75" s="56"/>
      <c r="J75" s="58"/>
      <c r="K75" s="59"/>
    </row>
    <row r="76" spans="6:11" ht="15.75">
      <c r="F76" s="18"/>
      <c r="G76" s="55"/>
      <c r="H76" s="56"/>
      <c r="I76" s="56"/>
      <c r="J76" s="58"/>
      <c r="K76" s="59"/>
    </row>
    <row r="77" spans="6:11" ht="15.75">
      <c r="F77" s="18"/>
      <c r="G77" s="55"/>
      <c r="H77" s="56"/>
      <c r="I77" s="56"/>
      <c r="J77" s="58"/>
      <c r="K77" s="59"/>
    </row>
    <row r="78" spans="6:11" ht="15.75">
      <c r="F78" s="18"/>
      <c r="G78" s="55"/>
      <c r="H78" s="56"/>
      <c r="I78" s="56"/>
      <c r="J78" s="58"/>
      <c r="K78" s="59"/>
    </row>
    <row r="79" spans="6:11" ht="15.75">
      <c r="F79" s="18"/>
      <c r="G79" s="61"/>
      <c r="H79" s="56"/>
      <c r="I79" s="56"/>
      <c r="J79" s="62"/>
      <c r="K79" s="59"/>
    </row>
    <row r="80" spans="6:11" ht="15.75">
      <c r="F80" s="63"/>
      <c r="G80" s="55"/>
      <c r="H80" s="56"/>
      <c r="I80" s="56"/>
      <c r="J80" s="62"/>
      <c r="K80" s="59"/>
    </row>
    <row r="81" spans="6:11" ht="15.75">
      <c r="F81" s="35"/>
      <c r="G81" s="30"/>
      <c r="H81" s="28"/>
      <c r="I81" s="28"/>
      <c r="J81" s="47"/>
      <c r="K81" s="59"/>
    </row>
    <row r="82" spans="6:11" ht="15.75">
      <c r="F82" s="43"/>
      <c r="G82" s="61"/>
      <c r="H82" s="56"/>
      <c r="I82" s="56"/>
      <c r="J82" s="58"/>
      <c r="K82" s="59"/>
    </row>
    <row r="83" spans="6:11" ht="15.75">
      <c r="F83" s="18"/>
      <c r="G83" s="61"/>
      <c r="H83" s="56"/>
      <c r="I83" s="56"/>
      <c r="J83" s="62"/>
      <c r="K83" s="59"/>
    </row>
    <row r="84" spans="6:11" ht="15.75">
      <c r="F84" s="18"/>
      <c r="G84" s="61"/>
      <c r="H84" s="56"/>
      <c r="I84" s="56"/>
      <c r="J84" s="62"/>
      <c r="K84" s="59"/>
    </row>
    <row r="85" spans="6:11" ht="15.75">
      <c r="F85" s="18"/>
      <c r="G85" s="61"/>
      <c r="H85" s="56"/>
      <c r="I85" s="56"/>
      <c r="J85" s="62"/>
      <c r="K85" s="59"/>
    </row>
    <row r="86" spans="6:11" ht="15.75">
      <c r="F86" s="18"/>
      <c r="G86" s="61"/>
      <c r="H86" s="56"/>
      <c r="I86" s="56"/>
      <c r="J86" s="62"/>
      <c r="K86" s="59"/>
    </row>
    <row r="87" spans="6:11" ht="15.75">
      <c r="F87" s="18"/>
      <c r="G87" s="61"/>
      <c r="H87" s="56"/>
      <c r="I87" s="56"/>
      <c r="J87" s="62"/>
      <c r="K87" s="59"/>
    </row>
    <row r="88" spans="6:11" ht="15.75">
      <c r="F88" s="43"/>
      <c r="G88" s="64"/>
      <c r="H88" s="32"/>
      <c r="I88" s="32"/>
      <c r="J88" s="65"/>
      <c r="K88" s="65"/>
    </row>
    <row r="89" spans="6:11" ht="18.75">
      <c r="F89" s="66"/>
      <c r="G89" s="67" t="s">
        <v>38</v>
      </c>
      <c r="H89" s="67" t="s">
        <v>39</v>
      </c>
      <c r="I89" s="68"/>
      <c r="J89" s="69"/>
      <c r="K89" s="69"/>
    </row>
    <row r="90" spans="6:11" ht="15.75">
      <c r="F90" s="70"/>
      <c r="G90" s="1"/>
      <c r="H90" s="1"/>
      <c r="I90" s="1"/>
      <c r="J90" s="71"/>
      <c r="K90" s="71"/>
    </row>
  </sheetData>
  <mergeCells count="7">
    <mergeCell ref="H5:K6"/>
    <mergeCell ref="F7:K7"/>
    <mergeCell ref="F11:F12"/>
    <mergeCell ref="G11:G12"/>
    <mergeCell ref="H11:H12"/>
    <mergeCell ref="I11:I12"/>
    <mergeCell ref="J11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workbookViewId="0">
      <selection sqref="A1:P72"/>
    </sheetView>
  </sheetViews>
  <sheetFormatPr defaultRowHeight="15"/>
  <sheetData>
    <row r="1" spans="1:16">
      <c r="A1" s="75"/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9" t="s">
        <v>41</v>
      </c>
      <c r="O1" s="79"/>
      <c r="P1" s="80"/>
    </row>
    <row r="2" spans="1:16" ht="15.7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81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.75">
      <c r="A4" s="82"/>
      <c r="B4" s="82"/>
      <c r="C4" s="83"/>
      <c r="D4" s="6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5.75">
      <c r="A5" s="82"/>
      <c r="B5" s="82"/>
      <c r="C5" s="83"/>
      <c r="D5" s="7" t="s">
        <v>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8.75">
      <c r="A6" s="84"/>
      <c r="B6" s="84"/>
      <c r="C6" s="85"/>
      <c r="D6" s="86"/>
      <c r="E6" s="87"/>
      <c r="F6" s="87"/>
      <c r="G6" s="88"/>
      <c r="H6" s="87"/>
      <c r="I6" s="87"/>
      <c r="J6" s="89"/>
      <c r="K6" s="89"/>
      <c r="L6" s="90"/>
      <c r="M6" s="90"/>
      <c r="N6" s="90"/>
      <c r="O6" s="90"/>
      <c r="P6" s="91" t="s">
        <v>4</v>
      </c>
    </row>
    <row r="7" spans="1:16">
      <c r="A7" s="92" t="s">
        <v>44</v>
      </c>
      <c r="B7" s="92" t="s">
        <v>45</v>
      </c>
      <c r="C7" s="93" t="s">
        <v>46</v>
      </c>
      <c r="D7" s="94" t="s">
        <v>47</v>
      </c>
      <c r="E7" s="95" t="s">
        <v>8</v>
      </c>
      <c r="F7" s="95"/>
      <c r="G7" s="95"/>
      <c r="H7" s="95"/>
      <c r="I7" s="95"/>
      <c r="J7" s="95" t="s">
        <v>9</v>
      </c>
      <c r="K7" s="95"/>
      <c r="L7" s="95"/>
      <c r="M7" s="95"/>
      <c r="N7" s="95"/>
      <c r="O7" s="95"/>
      <c r="P7" s="95" t="s">
        <v>48</v>
      </c>
    </row>
    <row r="8" spans="1:16">
      <c r="A8" s="96"/>
      <c r="B8" s="97"/>
      <c r="C8" s="93"/>
      <c r="D8" s="98"/>
      <c r="E8" s="99" t="s">
        <v>49</v>
      </c>
      <c r="F8" s="95" t="s">
        <v>50</v>
      </c>
      <c r="G8" s="99" t="s">
        <v>51</v>
      </c>
      <c r="H8" s="99"/>
      <c r="I8" s="95" t="s">
        <v>52</v>
      </c>
      <c r="J8" s="99" t="s">
        <v>49</v>
      </c>
      <c r="K8" s="94" t="s">
        <v>53</v>
      </c>
      <c r="L8" s="95" t="s">
        <v>50</v>
      </c>
      <c r="M8" s="99" t="s">
        <v>51</v>
      </c>
      <c r="N8" s="99"/>
      <c r="O8" s="95" t="s">
        <v>52</v>
      </c>
      <c r="P8" s="95"/>
    </row>
    <row r="9" spans="1:16">
      <c r="A9" s="96"/>
      <c r="B9" s="97"/>
      <c r="C9" s="93"/>
      <c r="D9" s="98"/>
      <c r="E9" s="99"/>
      <c r="F9" s="95"/>
      <c r="G9" s="99" t="s">
        <v>54</v>
      </c>
      <c r="H9" s="99" t="s">
        <v>55</v>
      </c>
      <c r="I9" s="95"/>
      <c r="J9" s="99"/>
      <c r="K9" s="100"/>
      <c r="L9" s="95"/>
      <c r="M9" s="99" t="s">
        <v>54</v>
      </c>
      <c r="N9" s="99" t="s">
        <v>55</v>
      </c>
      <c r="O9" s="95"/>
      <c r="P9" s="95"/>
    </row>
    <row r="10" spans="1:16">
      <c r="A10" s="101"/>
      <c r="B10" s="102"/>
      <c r="C10" s="93"/>
      <c r="D10" s="103"/>
      <c r="E10" s="99"/>
      <c r="F10" s="95"/>
      <c r="G10" s="99"/>
      <c r="H10" s="99"/>
      <c r="I10" s="95"/>
      <c r="J10" s="99"/>
      <c r="K10" s="104"/>
      <c r="L10" s="95"/>
      <c r="M10" s="99"/>
      <c r="N10" s="99"/>
      <c r="O10" s="95"/>
      <c r="P10" s="95"/>
    </row>
    <row r="11" spans="1:16">
      <c r="A11" s="105"/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6" ht="15.75">
      <c r="A12" s="109" t="s">
        <v>56</v>
      </c>
      <c r="B12" s="109"/>
      <c r="C12" s="109"/>
      <c r="D12" s="109"/>
      <c r="E12" s="110">
        <v>106254</v>
      </c>
      <c r="F12" s="110">
        <v>106254</v>
      </c>
      <c r="G12" s="110"/>
      <c r="H12" s="110">
        <v>33254</v>
      </c>
      <c r="I12" s="110">
        <f t="shared" ref="I12:O12" si="0">I13+I19+I28</f>
        <v>0</v>
      </c>
      <c r="J12" s="110">
        <v>196924</v>
      </c>
      <c r="K12" s="110">
        <f t="shared" si="0"/>
        <v>196924</v>
      </c>
      <c r="L12" s="110">
        <f t="shared" si="0"/>
        <v>0</v>
      </c>
      <c r="M12" s="110">
        <f t="shared" si="0"/>
        <v>0</v>
      </c>
      <c r="N12" s="110">
        <f t="shared" si="0"/>
        <v>0</v>
      </c>
      <c r="O12" s="110">
        <f t="shared" si="0"/>
        <v>196924</v>
      </c>
      <c r="P12" s="111">
        <f>E12+J12</f>
        <v>303178</v>
      </c>
    </row>
    <row r="13" spans="1:16" ht="173.25">
      <c r="A13" s="112" t="s">
        <v>57</v>
      </c>
      <c r="B13" s="112" t="s">
        <v>58</v>
      </c>
      <c r="C13" s="113"/>
      <c r="D13" s="114" t="s">
        <v>59</v>
      </c>
      <c r="E13" s="111">
        <f>SUM(E14)</f>
        <v>0</v>
      </c>
      <c r="F13" s="111"/>
      <c r="G13" s="111"/>
      <c r="H13" s="115"/>
      <c r="I13" s="115"/>
      <c r="J13" s="115">
        <v>196924</v>
      </c>
      <c r="K13" s="115">
        <v>196924</v>
      </c>
      <c r="L13" s="115"/>
      <c r="M13" s="115"/>
      <c r="N13" s="115"/>
      <c r="O13" s="115">
        <v>196924</v>
      </c>
      <c r="P13" s="111">
        <v>196924</v>
      </c>
    </row>
    <row r="14" spans="1:16" ht="173.25">
      <c r="A14" s="112" t="s">
        <v>60</v>
      </c>
      <c r="B14" s="112" t="s">
        <v>58</v>
      </c>
      <c r="C14" s="113"/>
      <c r="D14" s="114" t="s">
        <v>61</v>
      </c>
      <c r="E14" s="111">
        <f>SUM(E15:E18)</f>
        <v>0</v>
      </c>
      <c r="F14" s="111"/>
      <c r="G14" s="111"/>
      <c r="H14" s="115"/>
      <c r="I14" s="115"/>
      <c r="J14" s="115">
        <v>196924</v>
      </c>
      <c r="K14" s="115">
        <v>196924</v>
      </c>
      <c r="L14" s="115"/>
      <c r="M14" s="115"/>
      <c r="N14" s="115"/>
      <c r="O14" s="115">
        <v>196924</v>
      </c>
      <c r="P14" s="111">
        <v>196924</v>
      </c>
    </row>
    <row r="15" spans="1:16" ht="110.25">
      <c r="A15" s="116" t="s">
        <v>62</v>
      </c>
      <c r="B15" s="116" t="s">
        <v>63</v>
      </c>
      <c r="C15" s="113" t="s">
        <v>64</v>
      </c>
      <c r="D15" s="117" t="s">
        <v>65</v>
      </c>
      <c r="E15" s="118"/>
      <c r="F15" s="119"/>
      <c r="G15" s="119"/>
      <c r="H15" s="119"/>
      <c r="I15" s="119"/>
      <c r="J15" s="119">
        <v>196924</v>
      </c>
      <c r="K15" s="119">
        <v>196924</v>
      </c>
      <c r="L15" s="119"/>
      <c r="M15" s="119"/>
      <c r="N15" s="119"/>
      <c r="O15" s="119">
        <v>196924</v>
      </c>
      <c r="P15" s="118">
        <v>196924</v>
      </c>
    </row>
    <row r="16" spans="1:16" ht="110.25">
      <c r="A16" s="120" t="s">
        <v>66</v>
      </c>
      <c r="B16" s="116" t="s">
        <v>67</v>
      </c>
      <c r="C16" s="121" t="s">
        <v>68</v>
      </c>
      <c r="D16" s="122" t="s">
        <v>69</v>
      </c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8"/>
    </row>
    <row r="17" spans="1:16" ht="15.75">
      <c r="A17" s="120"/>
      <c r="B17" s="116"/>
      <c r="C17" s="123"/>
      <c r="D17" s="124"/>
      <c r="E17" s="118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8"/>
    </row>
    <row r="18" spans="1:16" ht="315">
      <c r="A18" s="120" t="s">
        <v>70</v>
      </c>
      <c r="B18" s="116" t="s">
        <v>71</v>
      </c>
      <c r="C18" s="123" t="s">
        <v>64</v>
      </c>
      <c r="D18" s="24" t="s">
        <v>72</v>
      </c>
      <c r="E18" s="118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8"/>
    </row>
    <row r="19" spans="1:16" ht="409.5">
      <c r="A19" s="116" t="s">
        <v>73</v>
      </c>
      <c r="B19" s="116" t="s">
        <v>74</v>
      </c>
      <c r="C19" s="113" t="s">
        <v>75</v>
      </c>
      <c r="D19" s="117" t="s">
        <v>76</v>
      </c>
      <c r="E19" s="111"/>
      <c r="F19" s="111"/>
      <c r="G19" s="111">
        <f t="shared" ref="G19:P19" si="1">G21</f>
        <v>0</v>
      </c>
      <c r="H19" s="111"/>
      <c r="I19" s="111">
        <f t="shared" si="1"/>
        <v>0</v>
      </c>
      <c r="J19" s="111">
        <f t="shared" si="1"/>
        <v>0</v>
      </c>
      <c r="K19" s="111">
        <f t="shared" si="1"/>
        <v>0</v>
      </c>
      <c r="L19" s="111">
        <f t="shared" si="1"/>
        <v>0</v>
      </c>
      <c r="M19" s="111">
        <f t="shared" si="1"/>
        <v>0</v>
      </c>
      <c r="N19" s="111">
        <f t="shared" si="1"/>
        <v>0</v>
      </c>
      <c r="O19" s="111">
        <f>O21</f>
        <v>0</v>
      </c>
      <c r="P19" s="111">
        <f t="shared" si="1"/>
        <v>106254</v>
      </c>
    </row>
    <row r="20" spans="1:16" ht="299.25">
      <c r="A20" s="125" t="s">
        <v>77</v>
      </c>
      <c r="B20" s="125" t="s">
        <v>78</v>
      </c>
      <c r="C20" s="126"/>
      <c r="D20" s="127" t="s">
        <v>79</v>
      </c>
      <c r="E20" s="128">
        <v>106254</v>
      </c>
      <c r="F20" s="128">
        <v>106254</v>
      </c>
      <c r="G20" s="128"/>
      <c r="H20" s="128">
        <v>33254</v>
      </c>
      <c r="I20" s="128"/>
      <c r="J20" s="128"/>
      <c r="K20" s="128"/>
      <c r="L20" s="128"/>
      <c r="M20" s="128"/>
      <c r="N20" s="128"/>
      <c r="O20" s="128"/>
      <c r="P20" s="128">
        <v>106254</v>
      </c>
    </row>
    <row r="21" spans="1:16" ht="299.25">
      <c r="A21" s="125" t="s">
        <v>77</v>
      </c>
      <c r="B21" s="125" t="s">
        <v>78</v>
      </c>
      <c r="C21" s="126"/>
      <c r="D21" s="127" t="s">
        <v>80</v>
      </c>
      <c r="E21" s="128">
        <f t="shared" ref="E21:P21" si="2">E22+E23+E24+E25+E27</f>
        <v>106254</v>
      </c>
      <c r="F21" s="128">
        <f t="shared" si="2"/>
        <v>106254</v>
      </c>
      <c r="G21" s="128"/>
      <c r="H21" s="128">
        <f t="shared" si="2"/>
        <v>33254</v>
      </c>
      <c r="I21" s="128">
        <f t="shared" si="2"/>
        <v>0</v>
      </c>
      <c r="J21" s="128">
        <f t="shared" si="2"/>
        <v>0</v>
      </c>
      <c r="K21" s="128">
        <f t="shared" si="2"/>
        <v>0</v>
      </c>
      <c r="L21" s="128">
        <f t="shared" si="2"/>
        <v>0</v>
      </c>
      <c r="M21" s="128">
        <f t="shared" si="2"/>
        <v>0</v>
      </c>
      <c r="N21" s="128">
        <f t="shared" si="2"/>
        <v>0</v>
      </c>
      <c r="O21" s="128">
        <f>O22+O23+O24+O25+O27</f>
        <v>0</v>
      </c>
      <c r="P21" s="128">
        <f t="shared" si="2"/>
        <v>106254</v>
      </c>
    </row>
    <row r="22" spans="1:16" ht="267.75">
      <c r="A22" s="129" t="s">
        <v>81</v>
      </c>
      <c r="B22" s="129" t="s">
        <v>82</v>
      </c>
      <c r="C22" s="129" t="s">
        <v>75</v>
      </c>
      <c r="D22" s="130" t="s">
        <v>83</v>
      </c>
      <c r="E22" s="118">
        <v>61000</v>
      </c>
      <c r="F22" s="119">
        <v>61000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8">
        <f>E22+J22</f>
        <v>61000</v>
      </c>
    </row>
    <row r="23" spans="1:16" ht="189">
      <c r="A23" s="131" t="s">
        <v>84</v>
      </c>
      <c r="B23" s="116" t="s">
        <v>85</v>
      </c>
      <c r="C23" s="116" t="s">
        <v>86</v>
      </c>
      <c r="D23" s="117" t="s">
        <v>87</v>
      </c>
      <c r="E23" s="118"/>
      <c r="F23" s="119"/>
      <c r="G23" s="119"/>
      <c r="H23" s="119"/>
      <c r="I23" s="132"/>
      <c r="J23" s="119"/>
      <c r="K23" s="119"/>
      <c r="L23" s="119"/>
      <c r="M23" s="119"/>
      <c r="N23" s="119"/>
      <c r="O23" s="119"/>
      <c r="P23" s="118">
        <f>E23+J23</f>
        <v>0</v>
      </c>
    </row>
    <row r="24" spans="1:16" ht="189">
      <c r="A24" s="129" t="s">
        <v>88</v>
      </c>
      <c r="B24" s="116" t="s">
        <v>89</v>
      </c>
      <c r="C24" s="113" t="s">
        <v>86</v>
      </c>
      <c r="D24" s="117" t="s">
        <v>87</v>
      </c>
      <c r="E24" s="118">
        <v>33254</v>
      </c>
      <c r="F24" s="119">
        <v>33254</v>
      </c>
      <c r="G24" s="119"/>
      <c r="H24" s="119">
        <v>33254</v>
      </c>
      <c r="I24" s="119"/>
      <c r="J24" s="119"/>
      <c r="K24" s="119"/>
      <c r="L24" s="119"/>
      <c r="M24" s="119"/>
      <c r="N24" s="119"/>
      <c r="O24" s="119"/>
      <c r="P24" s="118">
        <f>E24+J24</f>
        <v>33254</v>
      </c>
    </row>
    <row r="25" spans="1:16" ht="315">
      <c r="A25" s="129" t="s">
        <v>90</v>
      </c>
      <c r="B25" s="18">
        <v>3230</v>
      </c>
      <c r="C25" s="129" t="s">
        <v>91</v>
      </c>
      <c r="D25" s="130" t="s">
        <v>92</v>
      </c>
      <c r="E25" s="118">
        <v>12000</v>
      </c>
      <c r="F25" s="119">
        <v>12000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8">
        <f>E25+J25</f>
        <v>12000</v>
      </c>
    </row>
    <row r="26" spans="1:16" ht="15.75">
      <c r="A26" s="133"/>
      <c r="B26" s="134"/>
      <c r="C26" s="133"/>
      <c r="D26" s="135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6">
        <f>E26</f>
        <v>0</v>
      </c>
    </row>
    <row r="27" spans="1:16" ht="15.75">
      <c r="A27" s="116"/>
      <c r="B27" s="116"/>
      <c r="C27" s="116"/>
      <c r="D27" s="138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8">
        <f>E27+J27</f>
        <v>0</v>
      </c>
    </row>
    <row r="28" spans="1:16" ht="15.75">
      <c r="A28" s="139" t="s">
        <v>57</v>
      </c>
      <c r="B28" s="140" t="s">
        <v>58</v>
      </c>
      <c r="C28" s="43"/>
      <c r="D28" s="34"/>
      <c r="E28" s="111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1"/>
    </row>
    <row r="29" spans="1:16" ht="15.75">
      <c r="A29" s="139" t="s">
        <v>60</v>
      </c>
      <c r="B29" s="140" t="s">
        <v>58</v>
      </c>
      <c r="C29" s="43"/>
      <c r="D29" s="34"/>
      <c r="E29" s="11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1"/>
    </row>
    <row r="30" spans="1:16" ht="15.75">
      <c r="A30" s="141" t="s">
        <v>93</v>
      </c>
      <c r="B30" s="141" t="s">
        <v>82</v>
      </c>
      <c r="C30" s="141"/>
      <c r="D30" s="130"/>
      <c r="E30" s="118"/>
      <c r="F30" s="119"/>
      <c r="G30" s="137"/>
      <c r="H30" s="137"/>
      <c r="I30" s="137"/>
      <c r="J30" s="137"/>
      <c r="K30" s="137"/>
      <c r="L30" s="137"/>
      <c r="M30" s="137"/>
      <c r="N30" s="137"/>
      <c r="O30" s="137"/>
      <c r="P30" s="118"/>
    </row>
    <row r="31" spans="1:16" ht="15.75">
      <c r="A31" s="72" t="s">
        <v>94</v>
      </c>
      <c r="B31" s="73"/>
      <c r="C31" s="73"/>
      <c r="D31" s="74"/>
      <c r="E31" s="128">
        <v>21468.05</v>
      </c>
      <c r="F31" s="142">
        <v>21468.05</v>
      </c>
      <c r="G31" s="142">
        <v>17174.400000000001</v>
      </c>
      <c r="H31" s="142"/>
      <c r="I31" s="142"/>
      <c r="J31" s="142"/>
      <c r="K31" s="142"/>
      <c r="L31" s="142"/>
      <c r="M31" s="142"/>
      <c r="N31" s="142"/>
      <c r="O31" s="142"/>
      <c r="P31" s="142">
        <v>21468.05</v>
      </c>
    </row>
    <row r="32" spans="1:16" ht="299.25">
      <c r="A32" s="125" t="s">
        <v>77</v>
      </c>
      <c r="B32" s="125" t="s">
        <v>78</v>
      </c>
      <c r="C32" s="126"/>
      <c r="D32" s="127" t="s">
        <v>79</v>
      </c>
      <c r="E32" s="111">
        <v>21468.05</v>
      </c>
      <c r="F32" s="115">
        <v>21468.05</v>
      </c>
      <c r="G32" s="115">
        <v>17174.400000000001</v>
      </c>
      <c r="H32" s="119"/>
      <c r="I32" s="119"/>
      <c r="J32" s="115"/>
      <c r="K32" s="115"/>
      <c r="L32" s="115"/>
      <c r="M32" s="115"/>
      <c r="N32" s="115"/>
      <c r="O32" s="115"/>
      <c r="P32" s="111">
        <v>21468.05</v>
      </c>
    </row>
    <row r="33" spans="1:16" ht="299.25">
      <c r="A33" s="125" t="s">
        <v>77</v>
      </c>
      <c r="B33" s="125" t="s">
        <v>78</v>
      </c>
      <c r="C33" s="126"/>
      <c r="D33" s="127" t="s">
        <v>80</v>
      </c>
      <c r="E33" s="111">
        <v>21468.05</v>
      </c>
      <c r="F33" s="115">
        <v>21468.05</v>
      </c>
      <c r="G33" s="115">
        <v>17174.400000000001</v>
      </c>
      <c r="H33" s="115"/>
      <c r="I33" s="115"/>
      <c r="J33" s="115"/>
      <c r="K33" s="115"/>
      <c r="L33" s="115"/>
      <c r="M33" s="115"/>
      <c r="N33" s="115"/>
      <c r="O33" s="115"/>
      <c r="P33" s="111">
        <v>21468.05</v>
      </c>
    </row>
    <row r="34" spans="1:16" ht="157.5">
      <c r="A34" s="116" t="s">
        <v>95</v>
      </c>
      <c r="B34" s="116" t="s">
        <v>96</v>
      </c>
      <c r="C34" s="113" t="s">
        <v>86</v>
      </c>
      <c r="D34" s="117" t="s">
        <v>97</v>
      </c>
      <c r="E34" s="118">
        <v>21468.05</v>
      </c>
      <c r="F34" s="119">
        <v>21468.05</v>
      </c>
      <c r="G34" s="119">
        <v>17174.400000000001</v>
      </c>
      <c r="H34" s="119"/>
      <c r="I34" s="119"/>
      <c r="J34" s="119"/>
      <c r="K34" s="119"/>
      <c r="L34" s="119"/>
      <c r="M34" s="119"/>
      <c r="N34" s="119"/>
      <c r="O34" s="119"/>
      <c r="P34" s="118">
        <v>21468.05</v>
      </c>
    </row>
    <row r="35" spans="1:16" ht="15.75">
      <c r="A35" s="72" t="s">
        <v>98</v>
      </c>
      <c r="B35" s="73"/>
      <c r="C35" s="73"/>
      <c r="D35" s="74"/>
      <c r="E35" s="143"/>
      <c r="F35" s="144"/>
      <c r="G35" s="144"/>
      <c r="H35" s="144"/>
      <c r="I35" s="144"/>
      <c r="J35" s="144">
        <v>99497</v>
      </c>
      <c r="K35" s="144">
        <v>99497</v>
      </c>
      <c r="L35" s="144"/>
      <c r="M35" s="144"/>
      <c r="N35" s="144"/>
      <c r="O35" s="144">
        <v>99497</v>
      </c>
      <c r="P35" s="143">
        <v>99497</v>
      </c>
    </row>
    <row r="36" spans="1:16" ht="173.25">
      <c r="A36" s="112" t="s">
        <v>57</v>
      </c>
      <c r="B36" s="112" t="s">
        <v>58</v>
      </c>
      <c r="C36" s="113"/>
      <c r="D36" s="114" t="s">
        <v>59</v>
      </c>
      <c r="E36" s="118"/>
      <c r="F36" s="119"/>
      <c r="G36" s="119"/>
      <c r="H36" s="119"/>
      <c r="I36" s="119"/>
      <c r="J36" s="119">
        <v>99497</v>
      </c>
      <c r="K36" s="119">
        <v>99497</v>
      </c>
      <c r="L36" s="119"/>
      <c r="M36" s="119"/>
      <c r="N36" s="119"/>
      <c r="O36" s="119">
        <v>99497</v>
      </c>
      <c r="P36" s="118">
        <v>99497</v>
      </c>
    </row>
    <row r="37" spans="1:16" ht="173.25">
      <c r="A37" s="112" t="s">
        <v>60</v>
      </c>
      <c r="B37" s="112" t="s">
        <v>58</v>
      </c>
      <c r="C37" s="113"/>
      <c r="D37" s="114" t="s">
        <v>61</v>
      </c>
      <c r="E37" s="136"/>
      <c r="F37" s="137"/>
      <c r="G37" s="137"/>
      <c r="H37" s="137"/>
      <c r="I37" s="137"/>
      <c r="J37" s="137">
        <v>99497</v>
      </c>
      <c r="K37" s="137">
        <v>99497</v>
      </c>
      <c r="L37" s="137"/>
      <c r="M37" s="137"/>
      <c r="N37" s="137"/>
      <c r="O37" s="137">
        <v>99497</v>
      </c>
      <c r="P37" s="136">
        <v>99497</v>
      </c>
    </row>
    <row r="38" spans="1:16" ht="110.25">
      <c r="A38" s="112" t="s">
        <v>62</v>
      </c>
      <c r="B38" s="112" t="s">
        <v>63</v>
      </c>
      <c r="C38" s="113" t="s">
        <v>64</v>
      </c>
      <c r="D38" s="145" t="s">
        <v>99</v>
      </c>
      <c r="E38" s="136"/>
      <c r="F38" s="137"/>
      <c r="G38" s="137"/>
      <c r="H38" s="137"/>
      <c r="I38" s="137"/>
      <c r="J38" s="137">
        <v>99497</v>
      </c>
      <c r="K38" s="137">
        <v>99497</v>
      </c>
      <c r="L38" s="137"/>
      <c r="M38" s="137"/>
      <c r="N38" s="137"/>
      <c r="O38" s="137">
        <v>99497</v>
      </c>
      <c r="P38" s="136">
        <v>99497</v>
      </c>
    </row>
    <row r="39" spans="1:16" ht="15.75">
      <c r="A39" s="72" t="s">
        <v>40</v>
      </c>
      <c r="B39" s="73"/>
      <c r="C39" s="73"/>
      <c r="D39" s="74"/>
      <c r="E39" s="146"/>
      <c r="F39" s="147"/>
      <c r="G39" s="147"/>
      <c r="H39" s="147"/>
      <c r="I39" s="147"/>
      <c r="J39" s="147">
        <v>3579</v>
      </c>
      <c r="K39" s="147">
        <v>3579</v>
      </c>
      <c r="L39" s="147"/>
      <c r="M39" s="147"/>
      <c r="N39" s="147"/>
      <c r="O39" s="147">
        <v>3579</v>
      </c>
      <c r="P39" s="146">
        <v>3579</v>
      </c>
    </row>
    <row r="40" spans="1:16" ht="173.25">
      <c r="A40" s="112" t="s">
        <v>57</v>
      </c>
      <c r="B40" s="112" t="s">
        <v>58</v>
      </c>
      <c r="C40" s="113"/>
      <c r="D40" s="114" t="s">
        <v>59</v>
      </c>
      <c r="E40" s="136"/>
      <c r="F40" s="137"/>
      <c r="G40" s="137"/>
      <c r="H40" s="137"/>
      <c r="I40" s="137"/>
      <c r="J40" s="137">
        <v>3579</v>
      </c>
      <c r="K40" s="137">
        <v>3579</v>
      </c>
      <c r="L40" s="137"/>
      <c r="M40" s="137"/>
      <c r="N40" s="137"/>
      <c r="O40" s="137">
        <v>3579</v>
      </c>
      <c r="P40" s="136">
        <v>3579</v>
      </c>
    </row>
    <row r="41" spans="1:16" ht="173.25">
      <c r="A41" s="112" t="s">
        <v>60</v>
      </c>
      <c r="B41" s="112" t="s">
        <v>58</v>
      </c>
      <c r="C41" s="113"/>
      <c r="D41" s="114" t="s">
        <v>61</v>
      </c>
      <c r="E41" s="136"/>
      <c r="F41" s="137"/>
      <c r="G41" s="137"/>
      <c r="H41" s="137"/>
      <c r="I41" s="137"/>
      <c r="J41" s="137">
        <v>3579</v>
      </c>
      <c r="K41" s="137">
        <v>3579</v>
      </c>
      <c r="L41" s="137"/>
      <c r="M41" s="137"/>
      <c r="N41" s="137"/>
      <c r="O41" s="137">
        <v>3579</v>
      </c>
      <c r="P41" s="136">
        <v>3579</v>
      </c>
    </row>
    <row r="42" spans="1:16" ht="110.25">
      <c r="A42" s="112" t="s">
        <v>62</v>
      </c>
      <c r="B42" s="112" t="s">
        <v>63</v>
      </c>
      <c r="C42" s="113" t="s">
        <v>64</v>
      </c>
      <c r="D42" s="145" t="s">
        <v>99</v>
      </c>
      <c r="E42" s="136"/>
      <c r="F42" s="137"/>
      <c r="G42" s="137"/>
      <c r="H42" s="137"/>
      <c r="I42" s="137"/>
      <c r="J42" s="137">
        <v>3579</v>
      </c>
      <c r="K42" s="137">
        <v>3579</v>
      </c>
      <c r="L42" s="137"/>
      <c r="M42" s="137"/>
      <c r="N42" s="137"/>
      <c r="O42" s="137">
        <v>3579</v>
      </c>
      <c r="P42" s="136">
        <v>3579</v>
      </c>
    </row>
    <row r="43" spans="1:16" ht="15.75">
      <c r="A43" s="112"/>
      <c r="B43" s="112" t="s">
        <v>63</v>
      </c>
      <c r="C43" s="113"/>
      <c r="D43" s="148"/>
      <c r="E43" s="11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1"/>
    </row>
    <row r="44" spans="1:16" ht="15.75">
      <c r="A44" s="149"/>
      <c r="B44" s="150"/>
      <c r="C44" s="150"/>
      <c r="D44" s="151"/>
      <c r="E44" s="136"/>
      <c r="F44" s="137"/>
      <c r="G44" s="137"/>
      <c r="H44" s="137"/>
      <c r="I44" s="137"/>
      <c r="J44" s="115"/>
      <c r="K44" s="115"/>
      <c r="L44" s="115"/>
      <c r="M44" s="115"/>
      <c r="N44" s="115"/>
      <c r="O44" s="115"/>
      <c r="P44" s="111"/>
    </row>
    <row r="45" spans="1:16" ht="15.75">
      <c r="A45" s="152"/>
      <c r="B45" s="153"/>
      <c r="C45" s="153"/>
      <c r="D45" s="154"/>
      <c r="E45" s="136"/>
      <c r="F45" s="137"/>
      <c r="G45" s="137"/>
      <c r="H45" s="137"/>
      <c r="I45" s="137"/>
      <c r="J45" s="115"/>
      <c r="K45" s="115"/>
      <c r="L45" s="115"/>
      <c r="M45" s="115"/>
      <c r="N45" s="115"/>
      <c r="O45" s="115"/>
      <c r="P45" s="111"/>
    </row>
    <row r="46" spans="1:16" ht="15.75">
      <c r="A46" s="152"/>
      <c r="B46" s="153"/>
      <c r="C46" s="153"/>
      <c r="D46" s="154"/>
      <c r="E46" s="136"/>
      <c r="F46" s="137"/>
      <c r="G46" s="137"/>
      <c r="H46" s="137"/>
      <c r="I46" s="137"/>
      <c r="J46" s="115"/>
      <c r="K46" s="115"/>
      <c r="L46" s="115"/>
      <c r="M46" s="115"/>
      <c r="N46" s="115"/>
      <c r="O46" s="115"/>
      <c r="P46" s="111"/>
    </row>
    <row r="47" spans="1:16" ht="15.75">
      <c r="A47" s="141"/>
      <c r="B47" s="141"/>
      <c r="C47" s="141"/>
      <c r="D47" s="130"/>
      <c r="E47" s="136"/>
      <c r="F47" s="137"/>
      <c r="G47" s="137"/>
      <c r="H47" s="137"/>
      <c r="I47" s="137"/>
      <c r="J47" s="119"/>
      <c r="K47" s="119"/>
      <c r="L47" s="119"/>
      <c r="M47" s="119"/>
      <c r="N47" s="119"/>
      <c r="O47" s="119"/>
      <c r="P47" s="118"/>
    </row>
    <row r="48" spans="1:16" ht="15.75">
      <c r="A48" s="129"/>
      <c r="B48" s="129"/>
      <c r="C48" s="129"/>
      <c r="D48" s="130"/>
      <c r="E48" s="111"/>
      <c r="F48" s="115"/>
      <c r="G48" s="115"/>
      <c r="H48" s="115"/>
      <c r="I48" s="115"/>
      <c r="J48" s="119"/>
      <c r="K48" s="119"/>
      <c r="L48" s="119"/>
      <c r="M48" s="119"/>
      <c r="N48" s="119"/>
      <c r="O48" s="119"/>
      <c r="P48" s="118"/>
    </row>
    <row r="49" spans="1:16">
      <c r="A49" s="155" t="s">
        <v>100</v>
      </c>
      <c r="B49" s="156"/>
      <c r="C49" s="157"/>
      <c r="D49" s="158"/>
      <c r="E49" s="159">
        <f>SUM(E52)</f>
        <v>0</v>
      </c>
      <c r="F49" s="159">
        <f>SUM(F52)</f>
        <v>0</v>
      </c>
      <c r="G49" s="159">
        <f t="shared" ref="G49:N49" si="3">G59+G60</f>
        <v>0</v>
      </c>
      <c r="H49" s="159">
        <v>-7925</v>
      </c>
      <c r="I49" s="159">
        <f t="shared" si="3"/>
        <v>0</v>
      </c>
      <c r="J49" s="159">
        <f>SUM(J52)</f>
        <v>0</v>
      </c>
      <c r="K49" s="159">
        <f t="shared" si="3"/>
        <v>0</v>
      </c>
      <c r="L49" s="159">
        <f t="shared" si="3"/>
        <v>0</v>
      </c>
      <c r="M49" s="159">
        <f t="shared" si="3"/>
        <v>0</v>
      </c>
      <c r="N49" s="159">
        <f t="shared" si="3"/>
        <v>0</v>
      </c>
      <c r="O49" s="159">
        <f>O59+O60</f>
        <v>0</v>
      </c>
      <c r="P49" s="159">
        <f>E49+J49</f>
        <v>0</v>
      </c>
    </row>
    <row r="50" spans="1:16">
      <c r="A50" s="160"/>
      <c r="B50" s="161"/>
      <c r="C50" s="162"/>
      <c r="D50" s="163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</row>
    <row r="51" spans="1:16">
      <c r="A51" s="160"/>
      <c r="B51" s="161"/>
      <c r="C51" s="162"/>
      <c r="D51" s="163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</row>
    <row r="52" spans="1:16" ht="299.25">
      <c r="A52" s="125" t="s">
        <v>77</v>
      </c>
      <c r="B52" s="125" t="s">
        <v>78</v>
      </c>
      <c r="C52" s="126"/>
      <c r="D52" s="127" t="s">
        <v>79</v>
      </c>
      <c r="E52" s="128">
        <f>E56+E58+E59+E55+E57</f>
        <v>0</v>
      </c>
      <c r="F52" s="128">
        <f>F56+F58+F59+F55+F57</f>
        <v>0</v>
      </c>
      <c r="G52" s="128"/>
      <c r="H52" s="128"/>
      <c r="I52" s="128"/>
      <c r="J52" s="128">
        <f>J56+J58+J59</f>
        <v>0</v>
      </c>
      <c r="K52" s="128">
        <f>K56+K58+K59</f>
        <v>0</v>
      </c>
      <c r="L52" s="128"/>
      <c r="M52" s="128"/>
      <c r="N52" s="128"/>
      <c r="O52" s="128">
        <f>O56+O58+O59</f>
        <v>0</v>
      </c>
      <c r="P52" s="128">
        <f>E52+J52</f>
        <v>0</v>
      </c>
    </row>
    <row r="53" spans="1:16" ht="299.25">
      <c r="A53" s="125" t="s">
        <v>77</v>
      </c>
      <c r="B53" s="125" t="s">
        <v>78</v>
      </c>
      <c r="C53" s="126"/>
      <c r="D53" s="127" t="s">
        <v>80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>
        <f>E53+J53</f>
        <v>0</v>
      </c>
    </row>
    <row r="54" spans="1:16" ht="15.75">
      <c r="A54" s="164"/>
      <c r="B54" s="164"/>
      <c r="C54" s="165"/>
      <c r="D54" s="14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</row>
    <row r="55" spans="1:16" ht="267.75">
      <c r="A55" s="116" t="s">
        <v>81</v>
      </c>
      <c r="B55" s="167" t="s">
        <v>82</v>
      </c>
      <c r="C55" s="165" t="s">
        <v>75</v>
      </c>
      <c r="D55" s="138" t="s">
        <v>101</v>
      </c>
      <c r="E55" s="168"/>
      <c r="F55" s="168"/>
      <c r="G55" s="168"/>
      <c r="H55" s="168">
        <v>-20000</v>
      </c>
      <c r="I55" s="168"/>
      <c r="J55" s="168"/>
      <c r="K55" s="168"/>
      <c r="L55" s="168"/>
      <c r="M55" s="168"/>
      <c r="N55" s="168"/>
      <c r="O55" s="168"/>
      <c r="P55" s="168"/>
    </row>
    <row r="56" spans="1:16" ht="189">
      <c r="A56" s="116" t="s">
        <v>88</v>
      </c>
      <c r="B56" s="116" t="s">
        <v>89</v>
      </c>
      <c r="C56" s="113" t="s">
        <v>86</v>
      </c>
      <c r="D56" s="117" t="s">
        <v>87</v>
      </c>
      <c r="E56" s="118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8"/>
    </row>
    <row r="57" spans="1:16" ht="78.75">
      <c r="A57" s="116" t="s">
        <v>102</v>
      </c>
      <c r="B57" s="116" t="s">
        <v>103</v>
      </c>
      <c r="C57" s="113" t="s">
        <v>104</v>
      </c>
      <c r="D57" s="117" t="s">
        <v>105</v>
      </c>
      <c r="E57" s="118"/>
      <c r="F57" s="119"/>
      <c r="G57" s="119"/>
      <c r="H57" s="119">
        <v>12075</v>
      </c>
      <c r="I57" s="119"/>
      <c r="J57" s="119"/>
      <c r="K57" s="119"/>
      <c r="L57" s="119"/>
      <c r="M57" s="119"/>
      <c r="N57" s="119"/>
      <c r="O57" s="119"/>
      <c r="P57" s="118"/>
    </row>
    <row r="58" spans="1:16" ht="252">
      <c r="A58" s="123" t="s">
        <v>106</v>
      </c>
      <c r="B58" s="116" t="s">
        <v>107</v>
      </c>
      <c r="C58" s="121" t="s">
        <v>108</v>
      </c>
      <c r="D58" s="145" t="s">
        <v>109</v>
      </c>
      <c r="E58" s="118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8"/>
    </row>
    <row r="59" spans="1:16" ht="267.75">
      <c r="A59" s="129" t="s">
        <v>110</v>
      </c>
      <c r="B59" s="18">
        <v>5062</v>
      </c>
      <c r="C59" s="169" t="s">
        <v>111</v>
      </c>
      <c r="D59" s="170" t="s">
        <v>112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</row>
    <row r="60" spans="1:16" ht="126">
      <c r="A60" s="171" t="s">
        <v>113</v>
      </c>
      <c r="B60" s="171" t="s">
        <v>114</v>
      </c>
      <c r="C60" s="126"/>
      <c r="D60" s="172" t="s">
        <v>115</v>
      </c>
      <c r="E60" s="128"/>
      <c r="F60" s="143"/>
      <c r="G60" s="143"/>
      <c r="H60" s="143"/>
      <c r="I60" s="128"/>
      <c r="J60" s="128"/>
      <c r="K60" s="128"/>
      <c r="L60" s="128"/>
      <c r="M60" s="128"/>
      <c r="N60" s="128"/>
      <c r="O60" s="128"/>
      <c r="P60" s="128"/>
    </row>
    <row r="61" spans="1:16" ht="126">
      <c r="A61" s="171" t="s">
        <v>116</v>
      </c>
      <c r="B61" s="171" t="s">
        <v>114</v>
      </c>
      <c r="C61" s="126"/>
      <c r="D61" s="172" t="s">
        <v>117</v>
      </c>
      <c r="E61" s="128"/>
      <c r="F61" s="143"/>
      <c r="G61" s="143"/>
      <c r="H61" s="143"/>
      <c r="I61" s="128"/>
      <c r="J61" s="128"/>
      <c r="K61" s="128"/>
      <c r="L61" s="128"/>
      <c r="M61" s="128"/>
      <c r="N61" s="128"/>
      <c r="O61" s="128"/>
      <c r="P61" s="128"/>
    </row>
    <row r="62" spans="1:16" ht="178.5">
      <c r="A62" s="129" t="s">
        <v>118</v>
      </c>
      <c r="B62" s="18">
        <v>7461</v>
      </c>
      <c r="C62" s="173" t="s">
        <v>119</v>
      </c>
      <c r="D62" s="174" t="s">
        <v>120</v>
      </c>
      <c r="E62" s="111">
        <v>-164000</v>
      </c>
      <c r="F62" s="118">
        <v>-164000</v>
      </c>
      <c r="G62" s="118"/>
      <c r="H62" s="118"/>
      <c r="I62" s="111"/>
      <c r="J62" s="111"/>
      <c r="K62" s="111"/>
      <c r="L62" s="111"/>
      <c r="M62" s="111"/>
      <c r="N62" s="111"/>
      <c r="O62" s="111"/>
      <c r="P62" s="111">
        <v>-164000</v>
      </c>
    </row>
    <row r="63" spans="1:16" ht="204.75">
      <c r="A63" s="129" t="s">
        <v>121</v>
      </c>
      <c r="B63" s="18">
        <v>8110</v>
      </c>
      <c r="C63" s="169" t="s">
        <v>122</v>
      </c>
      <c r="D63" s="170" t="s">
        <v>123</v>
      </c>
      <c r="E63" s="111">
        <v>164000</v>
      </c>
      <c r="F63" s="118">
        <v>164000</v>
      </c>
      <c r="G63" s="118"/>
      <c r="H63" s="118"/>
      <c r="I63" s="111"/>
      <c r="J63" s="111"/>
      <c r="K63" s="111"/>
      <c r="L63" s="111"/>
      <c r="M63" s="111"/>
      <c r="N63" s="111"/>
      <c r="O63" s="111"/>
      <c r="P63" s="111">
        <v>164000</v>
      </c>
    </row>
    <row r="64" spans="1:16" ht="15.75">
      <c r="A64" s="129"/>
      <c r="B64" s="18"/>
      <c r="C64" s="175"/>
      <c r="D64" s="170"/>
      <c r="E64" s="111"/>
      <c r="F64" s="118"/>
      <c r="G64" s="118"/>
      <c r="H64" s="118"/>
      <c r="I64" s="111"/>
      <c r="J64" s="111"/>
      <c r="K64" s="111"/>
      <c r="L64" s="111"/>
      <c r="M64" s="111"/>
      <c r="N64" s="111"/>
      <c r="O64" s="111"/>
      <c r="P64" s="111"/>
    </row>
    <row r="65" spans="1:16" ht="15.75">
      <c r="A65" s="129"/>
      <c r="B65" s="18"/>
      <c r="C65" s="175"/>
      <c r="D65" s="170"/>
      <c r="E65" s="111"/>
      <c r="F65" s="118"/>
      <c r="G65" s="118"/>
      <c r="H65" s="118"/>
      <c r="I65" s="111"/>
      <c r="J65" s="111"/>
      <c r="K65" s="111"/>
      <c r="L65" s="111"/>
      <c r="M65" s="111"/>
      <c r="N65" s="111"/>
      <c r="O65" s="111"/>
      <c r="P65" s="111"/>
    </row>
    <row r="66" spans="1:16" ht="15.75">
      <c r="A66" s="129"/>
      <c r="B66" s="18"/>
      <c r="C66" s="175"/>
      <c r="D66" s="170"/>
      <c r="E66" s="111"/>
      <c r="F66" s="118"/>
      <c r="G66" s="118"/>
      <c r="H66" s="118"/>
      <c r="I66" s="111"/>
      <c r="J66" s="111"/>
      <c r="K66" s="111"/>
      <c r="L66" s="111"/>
      <c r="M66" s="111"/>
      <c r="N66" s="111"/>
      <c r="O66" s="111"/>
      <c r="P66" s="111"/>
    </row>
    <row r="67" spans="1:16" ht="42.75">
      <c r="A67" s="176"/>
      <c r="B67" s="176"/>
      <c r="C67" s="177"/>
      <c r="D67" s="178" t="s">
        <v>124</v>
      </c>
      <c r="E67" s="179">
        <f t="shared" ref="E67:N67" si="4">E12+E31+E49</f>
        <v>127722.05</v>
      </c>
      <c r="F67" s="179">
        <f t="shared" si="4"/>
        <v>127722.05</v>
      </c>
      <c r="G67" s="179">
        <f t="shared" si="4"/>
        <v>17174.400000000001</v>
      </c>
      <c r="H67" s="179">
        <f t="shared" si="4"/>
        <v>25329</v>
      </c>
      <c r="I67" s="179">
        <f t="shared" si="4"/>
        <v>0</v>
      </c>
      <c r="J67" s="179">
        <f>J13+J31+J49+J35+J39+J20</f>
        <v>300000</v>
      </c>
      <c r="K67" s="179">
        <f>K13+K31+K49+K35+K39+K20</f>
        <v>300000</v>
      </c>
      <c r="L67" s="179">
        <f t="shared" si="4"/>
        <v>0</v>
      </c>
      <c r="M67" s="179">
        <f t="shared" si="4"/>
        <v>0</v>
      </c>
      <c r="N67" s="179">
        <f t="shared" si="4"/>
        <v>0</v>
      </c>
      <c r="O67" s="179">
        <f>O13+O31+O49+O35+O39+O20</f>
        <v>300000</v>
      </c>
      <c r="P67" s="179">
        <f>P13+P31+P49+P35+P39+P20</f>
        <v>427722.05</v>
      </c>
    </row>
    <row r="68" spans="1:16">
      <c r="A68" s="75"/>
      <c r="B68" s="75"/>
      <c r="C68" s="76"/>
      <c r="D68" s="77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>
      <c r="A69" s="75"/>
      <c r="B69" s="75"/>
      <c r="C69" s="76"/>
      <c r="D69" s="77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8.75">
      <c r="A70" s="181"/>
      <c r="B70" s="181"/>
      <c r="C70" s="182"/>
      <c r="D70" s="67" t="s">
        <v>38</v>
      </c>
      <c r="E70" s="183"/>
      <c r="F70" s="183"/>
      <c r="G70" s="184"/>
      <c r="H70" s="184"/>
      <c r="I70" s="185"/>
      <c r="J70" s="185"/>
      <c r="K70" s="185"/>
      <c r="L70" s="185"/>
      <c r="M70" s="186" t="s">
        <v>39</v>
      </c>
      <c r="N70" s="187"/>
      <c r="O70" s="187"/>
      <c r="P70" s="188"/>
    </row>
    <row r="71" spans="1:16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</sheetData>
  <mergeCells count="33">
    <mergeCell ref="A72:P72"/>
    <mergeCell ref="A35:D35"/>
    <mergeCell ref="A39:D39"/>
    <mergeCell ref="A44:D44"/>
    <mergeCell ref="A49:D49"/>
    <mergeCell ref="M70:O70"/>
    <mergeCell ref="A71:P71"/>
    <mergeCell ref="M8:N8"/>
    <mergeCell ref="O8:O10"/>
    <mergeCell ref="G9:G10"/>
    <mergeCell ref="H9:H10"/>
    <mergeCell ref="M9:M10"/>
    <mergeCell ref="N9:N10"/>
    <mergeCell ref="N1:P1"/>
    <mergeCell ref="A2:P2"/>
    <mergeCell ref="A3:P3"/>
    <mergeCell ref="A7:A10"/>
    <mergeCell ref="B7:B10"/>
    <mergeCell ref="C7:C10"/>
    <mergeCell ref="D7:D10"/>
    <mergeCell ref="E7:I7"/>
    <mergeCell ref="J7:O7"/>
    <mergeCell ref="P7:P10"/>
    <mergeCell ref="A31:D31"/>
    <mergeCell ref="A12:D12"/>
    <mergeCell ref="A11:P11"/>
    <mergeCell ref="E8:E10"/>
    <mergeCell ref="F8:F10"/>
    <mergeCell ref="G8:H8"/>
    <mergeCell ref="I8:I10"/>
    <mergeCell ref="J8:J10"/>
    <mergeCell ref="K8:K10"/>
    <mergeCell ref="L8:L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H36"/>
  <sheetViews>
    <sheetView tabSelected="1" workbookViewId="0">
      <selection activeCell="E1" sqref="E1:H36"/>
    </sheetView>
  </sheetViews>
  <sheetFormatPr defaultRowHeight="15"/>
  <sheetData>
    <row r="1" spans="5:8" ht="15.75">
      <c r="E1" s="190"/>
      <c r="F1" s="191"/>
      <c r="G1" s="192" t="s">
        <v>125</v>
      </c>
      <c r="H1" s="193"/>
    </row>
    <row r="2" spans="5:8" ht="15.75">
      <c r="E2" s="190"/>
      <c r="F2" s="191"/>
      <c r="G2" s="194"/>
      <c r="H2" s="194"/>
    </row>
    <row r="3" spans="5:8" ht="18.75">
      <c r="E3" s="195" t="s">
        <v>126</v>
      </c>
      <c r="F3" s="195"/>
      <c r="G3" s="195"/>
      <c r="H3" s="195"/>
    </row>
    <row r="4" spans="5:8" ht="18.75">
      <c r="E4" s="196" t="s">
        <v>127</v>
      </c>
      <c r="F4" s="196"/>
      <c r="G4" s="197"/>
      <c r="H4" s="197"/>
    </row>
    <row r="5" spans="5:8" ht="15.75">
      <c r="E5" s="190"/>
      <c r="F5" s="191"/>
      <c r="G5" s="191"/>
      <c r="H5" s="191"/>
    </row>
    <row r="6" spans="5:8" ht="16.5">
      <c r="E6" s="198" t="s">
        <v>128</v>
      </c>
      <c r="F6" s="198"/>
      <c r="G6" s="198"/>
      <c r="H6" s="198"/>
    </row>
    <row r="7" spans="5:8" ht="15.75">
      <c r="E7" s="190"/>
      <c r="F7" s="191"/>
      <c r="G7" s="191"/>
      <c r="H7" s="199" t="s">
        <v>129</v>
      </c>
    </row>
    <row r="8" spans="5:8" ht="120">
      <c r="E8" s="200" t="s">
        <v>130</v>
      </c>
      <c r="F8" s="201" t="s">
        <v>131</v>
      </c>
      <c r="G8" s="201"/>
      <c r="H8" s="202" t="s">
        <v>49</v>
      </c>
    </row>
    <row r="9" spans="5:8" ht="15.75">
      <c r="E9" s="203">
        <v>1</v>
      </c>
      <c r="F9" s="204">
        <v>2</v>
      </c>
      <c r="G9" s="204"/>
      <c r="H9" s="205">
        <v>3</v>
      </c>
    </row>
    <row r="10" spans="5:8" ht="15.75">
      <c r="E10" s="206" t="s">
        <v>132</v>
      </c>
      <c r="F10" s="206"/>
      <c r="G10" s="206"/>
      <c r="H10" s="207">
        <f>H11+H13</f>
        <v>33254</v>
      </c>
    </row>
    <row r="11" spans="5:8" ht="15.75">
      <c r="E11" s="41"/>
      <c r="F11" s="208"/>
      <c r="G11" s="209"/>
      <c r="H11" s="28"/>
    </row>
    <row r="12" spans="5:8" ht="15.75">
      <c r="E12" s="41">
        <v>9900000000</v>
      </c>
      <c r="F12" s="210" t="s">
        <v>133</v>
      </c>
      <c r="G12" s="211"/>
      <c r="H12" s="28"/>
    </row>
    <row r="13" spans="5:8" ht="15.75">
      <c r="E13" s="41">
        <v>41040400</v>
      </c>
      <c r="F13" s="212" t="s">
        <v>134</v>
      </c>
      <c r="G13" s="213"/>
      <c r="H13" s="28">
        <v>33254</v>
      </c>
    </row>
    <row r="14" spans="5:8" ht="15.75">
      <c r="E14" s="41"/>
      <c r="F14" s="214"/>
      <c r="G14" s="215"/>
      <c r="H14" s="28"/>
    </row>
    <row r="15" spans="5:8" ht="31.5">
      <c r="E15" s="216" t="s">
        <v>135</v>
      </c>
      <c r="F15" s="217" t="s">
        <v>136</v>
      </c>
      <c r="G15" s="217"/>
      <c r="H15" s="28"/>
    </row>
    <row r="16" spans="5:8" ht="15.75">
      <c r="E16" s="206" t="s">
        <v>137</v>
      </c>
      <c r="F16" s="206"/>
      <c r="G16" s="206"/>
      <c r="H16" s="207"/>
    </row>
    <row r="17" spans="5:8" ht="15.75">
      <c r="E17" s="203" t="s">
        <v>138</v>
      </c>
      <c r="F17" s="218" t="s">
        <v>139</v>
      </c>
      <c r="G17" s="218"/>
      <c r="H17" s="207">
        <f>H18+H19</f>
        <v>33254</v>
      </c>
    </row>
    <row r="18" spans="5:8" ht="15.75">
      <c r="E18" s="203" t="s">
        <v>138</v>
      </c>
      <c r="F18" s="218" t="s">
        <v>140</v>
      </c>
      <c r="G18" s="218"/>
      <c r="H18" s="207">
        <f>H10</f>
        <v>33254</v>
      </c>
    </row>
    <row r="19" spans="5:8" ht="15.75">
      <c r="E19" s="203" t="s">
        <v>138</v>
      </c>
      <c r="F19" s="218" t="s">
        <v>141</v>
      </c>
      <c r="G19" s="218"/>
      <c r="H19" s="207"/>
    </row>
    <row r="20" spans="5:8" ht="15.75">
      <c r="E20" s="203"/>
      <c r="F20" s="219"/>
      <c r="G20" s="219"/>
      <c r="H20" s="220"/>
    </row>
    <row r="21" spans="5:8" ht="31.5">
      <c r="E21" s="216" t="s">
        <v>135</v>
      </c>
      <c r="F21" s="217" t="s">
        <v>136</v>
      </c>
      <c r="G21" s="217"/>
      <c r="H21" s="207"/>
    </row>
    <row r="22" spans="5:8" ht="15.75">
      <c r="E22" s="203"/>
      <c r="F22" s="218"/>
      <c r="G22" s="218"/>
      <c r="H22" s="207"/>
    </row>
    <row r="23" spans="5:8" ht="15.75">
      <c r="E23" s="221"/>
      <c r="F23" s="222"/>
      <c r="G23" s="223"/>
      <c r="H23" s="223"/>
    </row>
    <row r="24" spans="5:8" ht="15.75">
      <c r="E24" s="224" t="s">
        <v>142</v>
      </c>
      <c r="F24" s="224"/>
      <c r="G24" s="224"/>
      <c r="H24" s="224"/>
    </row>
    <row r="25" spans="5:8" ht="15.75">
      <c r="E25" s="225"/>
      <c r="F25" s="223"/>
      <c r="G25" s="223"/>
      <c r="H25" s="226" t="s">
        <v>129</v>
      </c>
    </row>
    <row r="26" spans="5:8" ht="225">
      <c r="E26" s="200" t="s">
        <v>143</v>
      </c>
      <c r="F26" s="202" t="s">
        <v>144</v>
      </c>
      <c r="G26" s="202" t="s">
        <v>145</v>
      </c>
      <c r="H26" s="202" t="s">
        <v>49</v>
      </c>
    </row>
    <row r="27" spans="5:8" ht="15.75">
      <c r="E27" s="203">
        <v>1</v>
      </c>
      <c r="F27" s="205">
        <v>2</v>
      </c>
      <c r="G27" s="205">
        <v>3</v>
      </c>
      <c r="H27" s="205">
        <v>4</v>
      </c>
    </row>
    <row r="28" spans="5:8" ht="15.75">
      <c r="E28" s="206" t="s">
        <v>146</v>
      </c>
      <c r="F28" s="206"/>
      <c r="G28" s="206"/>
      <c r="H28" s="207"/>
    </row>
    <row r="29" spans="5:8" ht="15.75">
      <c r="E29" s="206" t="s">
        <v>147</v>
      </c>
      <c r="F29" s="206"/>
      <c r="G29" s="206"/>
      <c r="H29" s="207"/>
    </row>
    <row r="30" spans="5:8" ht="409.5">
      <c r="E30" s="227">
        <v>3719770</v>
      </c>
      <c r="F30" s="227">
        <v>9770</v>
      </c>
      <c r="G30" s="228" t="s">
        <v>148</v>
      </c>
      <c r="H30" s="207">
        <v>300000</v>
      </c>
    </row>
    <row r="31" spans="5:8" ht="15.75">
      <c r="E31" s="227"/>
      <c r="F31" s="227"/>
      <c r="G31" s="227" t="s">
        <v>136</v>
      </c>
      <c r="H31" s="207">
        <v>300000</v>
      </c>
    </row>
    <row r="32" spans="5:8" ht="94.5">
      <c r="E32" s="203" t="s">
        <v>138</v>
      </c>
      <c r="F32" s="205" t="s">
        <v>138</v>
      </c>
      <c r="G32" s="229" t="s">
        <v>139</v>
      </c>
      <c r="H32" s="230">
        <v>300000</v>
      </c>
    </row>
    <row r="33" spans="5:8" ht="15.75">
      <c r="E33" s="203" t="s">
        <v>138</v>
      </c>
      <c r="F33" s="205" t="s">
        <v>138</v>
      </c>
      <c r="G33" s="219" t="s">
        <v>140</v>
      </c>
      <c r="H33" s="230"/>
    </row>
    <row r="34" spans="5:8" ht="15.75">
      <c r="E34" s="203" t="s">
        <v>138</v>
      </c>
      <c r="F34" s="205" t="s">
        <v>138</v>
      </c>
      <c r="G34" s="231" t="s">
        <v>141</v>
      </c>
      <c r="H34" s="207">
        <v>300000</v>
      </c>
    </row>
    <row r="35" spans="5:8" ht="15.75">
      <c r="E35" s="232"/>
      <c r="F35" s="233"/>
      <c r="G35" s="233"/>
      <c r="H35" s="233"/>
    </row>
    <row r="36" spans="5:8">
      <c r="E36" s="234" t="s">
        <v>149</v>
      </c>
      <c r="F36" s="235"/>
      <c r="G36" s="235"/>
      <c r="H36" s="235"/>
    </row>
  </sheetData>
  <mergeCells count="21">
    <mergeCell ref="E28:G28"/>
    <mergeCell ref="E29:G29"/>
    <mergeCell ref="E36:H36"/>
    <mergeCell ref="F17:G17"/>
    <mergeCell ref="F18:G18"/>
    <mergeCell ref="F19:G19"/>
    <mergeCell ref="F21:G21"/>
    <mergeCell ref="F22:G22"/>
    <mergeCell ref="E24:H24"/>
    <mergeCell ref="E10:G10"/>
    <mergeCell ref="F11:G11"/>
    <mergeCell ref="F12:G12"/>
    <mergeCell ref="F13:G13"/>
    <mergeCell ref="F15:G15"/>
    <mergeCell ref="E16:G16"/>
    <mergeCell ref="G1:H1"/>
    <mergeCell ref="E3:H3"/>
    <mergeCell ref="E4:F4"/>
    <mergeCell ref="E6:H6"/>
    <mergeCell ref="F8:G8"/>
    <mergeCell ref="F9:G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2022-09-13T13:48:12Z</dcterms:modified>
</cp:coreProperties>
</file>