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18" i="3"/>
  <c r="D17"/>
  <c r="D10"/>
  <c r="P46" i="2"/>
  <c r="O45"/>
  <c r="K45"/>
  <c r="J45"/>
  <c r="F45"/>
  <c r="E45"/>
  <c r="P45" s="1"/>
  <c r="N42"/>
  <c r="M42"/>
  <c r="L42"/>
  <c r="K42"/>
  <c r="J42"/>
  <c r="J60" s="1"/>
  <c r="I42"/>
  <c r="G42"/>
  <c r="G60" s="1"/>
  <c r="F42"/>
  <c r="F60" s="1"/>
  <c r="E42"/>
  <c r="E60" s="1"/>
  <c r="P27"/>
  <c r="P26"/>
  <c r="P25"/>
  <c r="P24"/>
  <c r="P23"/>
  <c r="P22"/>
  <c r="O21"/>
  <c r="N21"/>
  <c r="M21"/>
  <c r="L21"/>
  <c r="K21"/>
  <c r="J21"/>
  <c r="I21"/>
  <c r="H21"/>
  <c r="P19"/>
  <c r="O19"/>
  <c r="N19"/>
  <c r="M19"/>
  <c r="L19"/>
  <c r="K19"/>
  <c r="J19"/>
  <c r="I19"/>
  <c r="H19"/>
  <c r="G19"/>
  <c r="F19"/>
  <c r="E19"/>
  <c r="E14"/>
  <c r="E13" s="1"/>
  <c r="Q12"/>
  <c r="O12"/>
  <c r="O60" s="1"/>
  <c r="N12"/>
  <c r="N60" s="1"/>
  <c r="M12"/>
  <c r="M60" s="1"/>
  <c r="L12"/>
  <c r="L60" s="1"/>
  <c r="K12"/>
  <c r="K60" s="1"/>
  <c r="I12"/>
  <c r="I60" s="1"/>
  <c r="H12"/>
  <c r="H60" s="1"/>
  <c r="J29" i="1"/>
  <c r="I29"/>
  <c r="H29"/>
  <c r="H27"/>
  <c r="I14"/>
  <c r="I13" s="1"/>
  <c r="I27" s="1"/>
  <c r="H13"/>
  <c r="P42" i="2" l="1"/>
  <c r="P60" s="1"/>
</calcChain>
</file>

<file path=xl/sharedStrings.xml><?xml version="1.0" encoding="utf-8"?>
<sst xmlns="http://schemas.openxmlformats.org/spreadsheetml/2006/main" count="209" uniqueCount="146">
  <si>
    <t>Додаток № 1
до рішення від   21.07. 2022 р №36</t>
  </si>
  <si>
    <t>Зміни до обсягу доходів сільського бюджету на 2022 рік</t>
  </si>
  <si>
    <t>07520000000</t>
  </si>
  <si>
    <t>(код бюджету)</t>
  </si>
  <si>
    <t>грн.</t>
  </si>
  <si>
    <t>Код</t>
  </si>
  <si>
    <t>Найменування згідно
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</si>
  <si>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</si>
  <si>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</si>
  <si>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</si>
  <si>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</si>
  <si>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</si>
  <si>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</si>
  <si>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</si>
  <si>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11010100 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</si>
  <si>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</si>
  <si>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11010200 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</si>
  <si>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</si>
  <si>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</si>
  <si>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</si>
  <si>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11010500 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</si>
  <si>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</si>
  <si>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</si>
  <si>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</si>
  <si>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</si>
  <si>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</si>
  <si>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Разом доходів</t>
  </si>
  <si>
    <r>
      <t>Офіційні трансферти</t>
    </r>
    <r>
      <rPr>
        <sz val="12"/>
        <rFont val="Times New Roman"/>
        <family val="1"/>
        <charset val="204"/>
      </rPr>
      <t xml:space="preserve"> </t>
    </r>
  </si>
  <si>
    <t>Від органів державного управління</t>
  </si>
  <si>
    <t>Дотації  з місцевих бюджетів іншим місцевим бюджетам</t>
  </si>
  <si>
    <t xml:space="preserve">Інша дотація з місцевого бюджету (за рахунок додаткової дотації з державного бюджету місцевим бюджетам для надання компенсації закладам комунальної форми власності, закладам освіти державної форми власності, що передані на фінансування з місцевих бюджетів, закладам спільної власності територіальних громад області, що перебувають в управлінні обласних рад)  </t>
  </si>
  <si>
    <t>Субвенції</t>
  </si>
  <si>
    <t>Освітня субвенція з державного бюджету місцевим бюджетам </t>
  </si>
  <si>
    <t xml:space="preserve">Субвенції з місцевих бюджетів іншим місцевим бюджетам </t>
  </si>
  <si>
    <t xml:space="preserve">Інша  субвенція з місцевого бюджету </t>
  </si>
  <si>
    <t xml:space="preserve">Всього доходів </t>
  </si>
  <si>
    <t>Керуюча справами (секретар) виконавчого комітету</t>
  </si>
  <si>
    <t>Оксана КОМАР</t>
  </si>
  <si>
    <t>Додаток № 3,1
до рішення  виконкому                                від 21.07. 2022 р № 36</t>
  </si>
  <si>
    <t>ЗМІНИ ДО РОЗПОДІЛУ</t>
  </si>
  <si>
    <t>видатків сільського бюджету на 2022 рік за головними розпорядниками коштів (у межах змін загального обсягу доходів, видатків сільського бюджету )</t>
  </si>
  <si>
    <t>Код програмної класифікації видатків та кредитування місцевих бюджетів</t>
  </si>
  <si>
    <t>Код ТПКВКМБ</t>
  </si>
  <si>
    <t>Код ФКВКБ</t>
  </si>
  <si>
    <t xml:space="preserve">Найменування головного розпорядника, відповідального виконавця, бюджетної програми або напряму видатків
згідно з типовою ПКВКМБ </t>
  </si>
  <si>
    <t>Разом</t>
  </si>
  <si>
    <t>Усього</t>
  </si>
  <si>
    <t>видатки споживання</t>
  </si>
  <si>
    <t>з них</t>
  </si>
  <si>
    <t>видатки розвитку</t>
  </si>
  <si>
    <t>у тому числі бюджет розвитку</t>
  </si>
  <si>
    <t>оплата праці</t>
  </si>
  <si>
    <t>комунальні послуги та енергоносії</t>
  </si>
  <si>
    <t>-179300</t>
  </si>
  <si>
    <t>І. У межах змін обсягу доходів - всього, у тому числі:</t>
  </si>
  <si>
    <t>0100000</t>
  </si>
  <si>
    <t>01</t>
  </si>
  <si>
    <r>
      <t xml:space="preserve">Білківська сільська рада </t>
    </r>
    <r>
      <rPr>
        <sz val="12"/>
        <rFont val="Times New Roman"/>
        <family val="1"/>
        <charset val="204"/>
      </rPr>
      <t>(головний розпорядник)</t>
    </r>
  </si>
  <si>
    <t>0110000</t>
  </si>
  <si>
    <r>
      <t xml:space="preserve">Білківська сільська рада </t>
    </r>
    <r>
      <rPr>
        <sz val="12"/>
        <rFont val="Times New Roman"/>
        <family val="1"/>
        <charset val="204"/>
      </rPr>
      <t>(відровідальний виконавець)</t>
    </r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</si>
  <si>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</si>
  <si>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</si>
  <si>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</si>
  <si>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</si>
  <si>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0116030</t>
  </si>
  <si>
    <t>6030</t>
  </si>
  <si>
    <t>0620</t>
  </si>
  <si>
    <t>Організація благоустрою населених пунктів</t>
  </si>
  <si>
    <t>0117130</t>
  </si>
  <si>
    <t>7130</t>
  </si>
  <si>
    <t>Здійснення заходів із землеустрою</t>
  </si>
  <si>
    <t>0119800</t>
  </si>
  <si>
    <t>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</si>
  <si>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</si>
  <si>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</si>
  <si>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0610000</t>
  </si>
  <si>
    <t>06</t>
  </si>
  <si>
    <r>
      <t xml:space="preserve">Відділ освіти, охорони здоров’я, культури, молоді та спорту Білківської сільської ради </t>
    </r>
    <r>
      <rPr>
        <sz val="12"/>
        <color indexed="8"/>
        <rFont val="Times New Roman"/>
        <family val="1"/>
        <charset val="204"/>
      </rPr>
      <t>(головний розпорядник</t>
    </r>
    <r>
      <rPr>
        <b/>
        <sz val="12"/>
        <color indexed="8"/>
        <rFont val="Times New Roman"/>
        <family val="1"/>
        <charset val="204"/>
      </rPr>
      <t>)</t>
    </r>
  </si>
  <si>
    <r>
      <t xml:space="preserve">Відділ освіти, охорони здоров’я, культури, молоді та спорту Білківської сільської ради </t>
    </r>
    <r>
      <rPr>
        <sz val="12"/>
        <color indexed="8"/>
        <rFont val="Times New Roman"/>
        <family val="1"/>
        <charset val="204"/>
      </rPr>
      <t>(відповідальний розпорядник</t>
    </r>
    <r>
      <rPr>
        <b/>
        <sz val="12"/>
        <color indexed="8"/>
        <rFont val="Times New Roman"/>
        <family val="1"/>
        <charset val="204"/>
      </rPr>
      <t>)</t>
    </r>
  </si>
  <si>
    <t>0610160</t>
  </si>
  <si>
    <t>0160</t>
  </si>
  <si>
    <t>Керівництво і управління у відповідній сфері у містах (місті Києві), селищах, селах, об"єднаних територіальних громад</t>
  </si>
  <si>
    <t>0611031</t>
  </si>
  <si>
    <t>1031</t>
  </si>
  <si>
    <t>0921</t>
  </si>
  <si>
    <t xml:space="preserve">Надання загальної середньої освіти закладами загальної середньої освіти </t>
  </si>
  <si>
    <t>0611021</t>
  </si>
  <si>
    <t>1021</t>
  </si>
  <si>
    <t>0611200</t>
  </si>
  <si>
    <t>0990</t>
  </si>
  <si>
    <t xml:space="preserve">Надання освіти за рахунок субвенції з державного бюджету місцевим бюджетам на наданнядержавної підтримки особам з особливими освітніми потребами </t>
  </si>
  <si>
    <t>0612152</t>
  </si>
  <si>
    <t>2152</t>
  </si>
  <si>
    <t>0763</t>
  </si>
  <si>
    <t>Інші програми та заходи у сфері охорони здоров"я</t>
  </si>
  <si>
    <t>3700000</t>
  </si>
  <si>
    <t>37</t>
  </si>
  <si>
    <r>
      <t xml:space="preserve">Фінансовй відділ </t>
    </r>
    <r>
      <rPr>
        <sz val="12"/>
        <rFont val="Times New Roman"/>
        <family val="1"/>
        <charset val="204"/>
      </rPr>
      <t>(головний розпорядник)</t>
    </r>
  </si>
  <si>
    <t>3710000</t>
  </si>
  <si>
    <r>
      <t xml:space="preserve">Фінансовий відділ </t>
    </r>
    <r>
      <rPr>
        <sz val="12"/>
        <rFont val="Times New Roman"/>
        <family val="1"/>
        <charset val="204"/>
      </rPr>
      <t xml:space="preserve"> (відповідальний виконавець)</t>
    </r>
  </si>
  <si>
    <t>3710160</t>
  </si>
  <si>
    <t>Керівництво і управління у відповідній сфері у містах (місті Києві), селищах, селах, об'єднаних територіальних громадах</t>
  </si>
  <si>
    <t>У межах загального обсягу видатків сільського бюджету</t>
  </si>
  <si>
    <t>Керівництво і управління у відповідній сфері у містах (місті Києві), селищах, селах, теритроріальних громадах</t>
  </si>
  <si>
    <t>0611142</t>
  </si>
  <si>
    <t>1142</t>
  </si>
  <si>
    <t>Інші програми та заходи у сфері освіти</t>
  </si>
  <si>
    <t>0614060</t>
  </si>
  <si>
    <t>4060</t>
  </si>
  <si>
    <t>0828</t>
  </si>
  <si>
    <t xml:space="preserve">Забезпечення діяльності палаців і будинків культури, клубів, центрів дозвілля та інших клубних закладів </t>
  </si>
  <si>
    <t>0615062</t>
  </si>
  <si>
    <t>0810</t>
  </si>
  <si>
    <t>Підтримка спорту вищих досягнень та організацій, які здійснюють фізкультурно-спортивну діяльність в регіоні</t>
  </si>
  <si>
    <r>
      <t xml:space="preserve">Білківська сільська рада </t>
    </r>
    <r>
      <rPr>
        <sz val="12"/>
        <rFont val="Times New Roman"/>
        <family val="1"/>
        <charset val="204"/>
      </rPr>
      <t>(відповідальний виконавець)</t>
    </r>
  </si>
  <si>
    <t>0113230</t>
  </si>
  <si>
    <t>1070</t>
  </si>
  <si>
    <t xml:space="preserve">Видатки пов"язані з наданням підтримки внутрішньопереміщених та/або евакуйованим особам у зв"язку із введенням воєнного стану </t>
  </si>
  <si>
    <t>0114082</t>
  </si>
  <si>
    <t>0829</t>
  </si>
  <si>
    <t>Інші заходи у галузі культури і мистецтва</t>
  </si>
  <si>
    <t>Усього видатків</t>
  </si>
  <si>
    <t>Додаток № 2
до рішення  виконкому 
від   21.07.2022р № 36</t>
  </si>
  <si>
    <t>Зміни до міжбюджетних трансфертів на 2022 рік</t>
  </si>
  <si>
    <r>
      <t>07520000000</t>
    </r>
    <r>
      <rPr>
        <u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(код бюджету)</t>
    </r>
  </si>
  <si>
    <t>1. Зміни до показників міжбюджетних трансфертів з інших бюджетів</t>
  </si>
  <si>
    <t>(грн)</t>
  </si>
  <si>
    <t>Код Класифікації доходу бюджету/Код бюджету</t>
  </si>
  <si>
    <t>Найменування тансферту/Найменування бюджету-надавача міжбюджетного трансферту</t>
  </si>
  <si>
    <t>І. Трансферти до загального фонду бюджету</t>
  </si>
  <si>
    <t>Державний бюджет</t>
  </si>
  <si>
    <t xml:space="preserve">Інша дотація з місцевого бюджету (за рахунок додаткової дотації з державного бюджету місцевим бюджетам для надання компенсації закладам комунальної форми власності, закладам освіти державної форми власності, що передані на фінансування з місцевих бюджетів, закладам спільної власності територіальних громад області, що перебувають в управлінні обласних рад) </t>
  </si>
  <si>
    <t>07100000000</t>
  </si>
  <si>
    <t>Обласний бюджет</t>
  </si>
  <si>
    <t>ІІ. Трансферти до спеціального фонду бюджету</t>
  </si>
  <si>
    <t>Х</t>
  </si>
  <si>
    <t>УСЬОГО за розділами І, ІІ, у тому числі:</t>
  </si>
  <si>
    <t>загальний фонд</t>
  </si>
  <si>
    <t>спеціальний фонд</t>
  </si>
  <si>
    <t>2. Зміни до показників міжбюджетних трансфертів іншим бюджетам</t>
  </si>
  <si>
    <t>Код Програмної класифікації видатків та кредитування місцевого бюджету/Код бюджету</t>
  </si>
  <si>
    <t>Код Типової програмної класифікації видатків та кредитування місцевого бюджету</t>
  </si>
  <si>
    <t>Найменування тансферту/Найменування бюджету-отримувача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</si>
  <si>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</si>
  <si>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</si>
  <si>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Керуюча справами (секретар) виконавчого комітету                                 Оксана КОМАР</t>
  </si>
</sst>
</file>

<file path=xl/styles.xml><?xml version="1.0" encoding="utf-8"?>
<styleSheet xmlns="http://schemas.openxmlformats.org/spreadsheetml/2006/main">
  <numFmts count="2">
    <numFmt numFmtId="164" formatCode="#,##0.00_ ;\-#,##0.00\ "/>
    <numFmt numFmtId="165" formatCode="#,##0.0"/>
  </numFmts>
  <fonts count="35">
    <font>
      <sz val="11"/>
      <color theme="1"/>
      <name val="Calibri"/>
      <family val="2"/>
      <charset val="204"/>
      <scheme val="minor"/>
    </font>
    <font>
      <sz val="10"/>
      <name val="Times New Roman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Times New Roman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charset val="204"/>
    </font>
    <font>
      <sz val="10"/>
      <color indexed="8"/>
      <name val="ARIAL"/>
      <charset val="1"/>
    </font>
    <font>
      <b/>
      <sz val="12"/>
      <name val="Times New Roman"/>
      <charset val="204"/>
    </font>
    <font>
      <i/>
      <sz val="10"/>
      <name val="Times New Roman"/>
      <family val="1"/>
      <charset val="204"/>
    </font>
    <font>
      <sz val="10"/>
      <name val="Helv"/>
      <charset val="204"/>
    </font>
    <font>
      <sz val="11"/>
      <color indexed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charset val="204"/>
    </font>
    <font>
      <b/>
      <sz val="10"/>
      <name val="Times New Roman"/>
      <charset val="204"/>
    </font>
    <font>
      <sz val="14"/>
      <name val="Times New Roman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u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0" fillId="0" borderId="0">
      <alignment vertical="top"/>
    </xf>
    <xf numFmtId="0" fontId="23" fillId="0" borderId="0"/>
    <xf numFmtId="0" fontId="30" fillId="0" borderId="0"/>
    <xf numFmtId="0" fontId="30" fillId="0" borderId="0"/>
    <xf numFmtId="0" fontId="31" fillId="0" borderId="0"/>
  </cellStyleXfs>
  <cellXfs count="230">
    <xf numFmtId="0" fontId="0" fillId="0" borderId="0" xfId="0"/>
    <xf numFmtId="0" fontId="1" fillId="0" borderId="0" xfId="0" applyNumberFormat="1" applyFont="1" applyFill="1" applyAlignment="1" applyProtection="1"/>
    <xf numFmtId="0" fontId="2" fillId="0" borderId="0" xfId="0" applyNumberFormat="1" applyFont="1" applyFill="1" applyAlignment="1" applyProtection="1">
      <alignment horizontal="center" vertical="center" wrapText="1"/>
    </xf>
    <xf numFmtId="0" fontId="1" fillId="0" borderId="0" xfId="0" applyFont="1" applyFill="1"/>
    <xf numFmtId="0" fontId="0" fillId="0" borderId="0" xfId="0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49" fontId="4" fillId="0" borderId="0" xfId="0" applyNumberFormat="1" applyFont="1" applyAlignment="1">
      <alignment horizontal="left"/>
    </xf>
    <xf numFmtId="0" fontId="5" fillId="0" borderId="0" xfId="0" applyFont="1"/>
    <xf numFmtId="0" fontId="6" fillId="0" borderId="1" xfId="0" applyNumberFormat="1" applyFont="1" applyFill="1" applyBorder="1" applyAlignment="1" applyProtection="1">
      <alignment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4" fontId="10" fillId="0" borderId="2" xfId="0" applyNumberFormat="1" applyFont="1" applyFill="1" applyBorder="1" applyAlignment="1">
      <alignment vertical="center" wrapText="1"/>
    </xf>
    <xf numFmtId="0" fontId="8" fillId="0" borderId="2" xfId="0" applyNumberFormat="1" applyFont="1" applyFill="1" applyBorder="1" applyAlignment="1" applyProtection="1">
      <alignment vertical="center" wrapText="1"/>
    </xf>
    <xf numFmtId="4" fontId="10" fillId="2" borderId="2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4" fontId="12" fillId="0" borderId="2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wrapText="1"/>
    </xf>
    <xf numFmtId="0" fontId="8" fillId="0" borderId="2" xfId="0" applyFont="1" applyFill="1" applyBorder="1" applyAlignment="1" applyProtection="1">
      <alignment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4" fontId="8" fillId="0" borderId="2" xfId="0" applyNumberFormat="1" applyFont="1" applyFill="1" applyBorder="1" applyAlignment="1">
      <alignment vertical="center" wrapText="1"/>
    </xf>
    <xf numFmtId="4" fontId="8" fillId="0" borderId="2" xfId="0" applyNumberFormat="1" applyFont="1" applyFill="1" applyBorder="1" applyAlignment="1" applyProtection="1">
      <alignment horizontal="right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/>
    </xf>
    <xf numFmtId="0" fontId="13" fillId="0" borderId="2" xfId="0" applyFont="1" applyBorder="1"/>
    <xf numFmtId="0" fontId="2" fillId="0" borderId="3" xfId="0" applyFont="1" applyFill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4" fontId="11" fillId="0" borderId="2" xfId="0" applyNumberFormat="1" applyFont="1" applyFill="1" applyBorder="1" applyAlignment="1" applyProtection="1">
      <alignment horizontal="right" vertical="center" wrapText="1"/>
    </xf>
    <xf numFmtId="0" fontId="11" fillId="0" borderId="0" xfId="0" applyFont="1" applyAlignment="1">
      <alignment wrapText="1"/>
    </xf>
    <xf numFmtId="0" fontId="8" fillId="0" borderId="2" xfId="0" applyFont="1" applyFill="1" applyBorder="1" applyAlignment="1">
      <alignment vertical="center" wrapText="1" shrinkToFi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wrapText="1"/>
    </xf>
    <xf numFmtId="0" fontId="11" fillId="0" borderId="2" xfId="0" applyFont="1" applyFill="1" applyBorder="1" applyAlignment="1">
      <alignment vertical="center"/>
    </xf>
    <xf numFmtId="0" fontId="11" fillId="0" borderId="0" xfId="0" applyFont="1"/>
    <xf numFmtId="0" fontId="5" fillId="0" borderId="0" xfId="0" applyFont="1" applyFill="1"/>
    <xf numFmtId="0" fontId="8" fillId="0" borderId="2" xfId="0" applyNumberFormat="1" applyFont="1" applyFill="1" applyBorder="1" applyAlignment="1">
      <alignment vertical="center" wrapText="1" shrinkToFit="1"/>
    </xf>
    <xf numFmtId="0" fontId="11" fillId="0" borderId="5" xfId="0" applyFont="1" applyFill="1" applyBorder="1" applyAlignment="1">
      <alignment vertical="center"/>
    </xf>
    <xf numFmtId="3" fontId="8" fillId="0" borderId="2" xfId="0" applyNumberFormat="1" applyFont="1" applyFill="1" applyBorder="1" applyAlignment="1" applyProtection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vertical="center" wrapText="1" shrinkToFit="1"/>
    </xf>
    <xf numFmtId="0" fontId="11" fillId="2" borderId="2" xfId="0" applyFont="1" applyFill="1" applyBorder="1" applyAlignment="1">
      <alignment vertical="top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 shrinkToFit="1"/>
    </xf>
    <xf numFmtId="0" fontId="8" fillId="0" borderId="6" xfId="0" applyFont="1" applyFill="1" applyBorder="1" applyAlignment="1">
      <alignment vertical="center"/>
    </xf>
    <xf numFmtId="0" fontId="11" fillId="0" borderId="2" xfId="0" applyNumberFormat="1" applyFont="1" applyFill="1" applyBorder="1" applyAlignment="1">
      <alignment vertical="center" wrapText="1" shrinkToFit="1"/>
    </xf>
    <xf numFmtId="4" fontId="11" fillId="0" borderId="2" xfId="0" applyNumberFormat="1" applyFont="1" applyFill="1" applyBorder="1" applyAlignment="1">
      <alignment vertical="center"/>
    </xf>
    <xf numFmtId="3" fontId="11" fillId="0" borderId="2" xfId="0" applyNumberFormat="1" applyFont="1" applyFill="1" applyBorder="1" applyAlignment="1" applyProtection="1">
      <alignment horizontal="right" vertical="center" wrapText="1"/>
    </xf>
    <xf numFmtId="3" fontId="11" fillId="2" borderId="2" xfId="0" applyNumberFormat="1" applyFont="1" applyFill="1" applyBorder="1" applyAlignment="1">
      <alignment horizontal="right" vertical="center" wrapText="1"/>
    </xf>
    <xf numFmtId="3" fontId="11" fillId="0" borderId="2" xfId="0" applyNumberFormat="1" applyFont="1" applyFill="1" applyBorder="1" applyAlignment="1">
      <alignment vertical="center" wrapText="1"/>
    </xf>
    <xf numFmtId="165" fontId="11" fillId="2" borderId="2" xfId="0" applyNumberFormat="1" applyFont="1" applyFill="1" applyBorder="1" applyAlignment="1">
      <alignment horizontal="right" vertical="center" wrapText="1"/>
    </xf>
    <xf numFmtId="4" fontId="11" fillId="0" borderId="2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 shrinkToFit="1"/>
    </xf>
    <xf numFmtId="3" fontId="11" fillId="0" borderId="2" xfId="0" applyNumberFormat="1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3" fontId="8" fillId="0" borderId="2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top"/>
    </xf>
    <xf numFmtId="0" fontId="15" fillId="0" borderId="0" xfId="0" applyFont="1" applyFill="1"/>
    <xf numFmtId="3" fontId="15" fillId="0" borderId="0" xfId="0" applyNumberFormat="1" applyFont="1" applyFill="1"/>
    <xf numFmtId="0" fontId="14" fillId="0" borderId="0" xfId="0" applyFont="1" applyFill="1"/>
    <xf numFmtId="0" fontId="11" fillId="0" borderId="0" xfId="0" applyFont="1" applyFill="1" applyAlignment="1">
      <alignment vertical="top"/>
    </xf>
    <xf numFmtId="0" fontId="8" fillId="0" borderId="0" xfId="0" applyFont="1" applyFill="1"/>
    <xf numFmtId="0" fontId="5" fillId="0" borderId="0" xfId="0" applyNumberFormat="1" applyFont="1" applyFill="1" applyAlignment="1" applyProtection="1"/>
    <xf numFmtId="49" fontId="5" fillId="0" borderId="0" xfId="0" applyNumberFormat="1" applyFont="1" applyFill="1" applyAlignment="1" applyProtection="1">
      <alignment horizontal="center"/>
    </xf>
    <xf numFmtId="0" fontId="1" fillId="0" borderId="0" xfId="0" applyNumberFormat="1" applyFont="1" applyFill="1" applyAlignment="1" applyProtection="1">
      <alignment horizontal="left"/>
    </xf>
    <xf numFmtId="0" fontId="6" fillId="0" borderId="0" xfId="0" applyNumberFormat="1" applyFont="1" applyFill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left" wrapText="1"/>
    </xf>
    <xf numFmtId="0" fontId="0" fillId="0" borderId="0" xfId="0" applyAlignment="1">
      <alignment horizontal="left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6" fillId="0" borderId="1" xfId="0" applyNumberFormat="1" applyFont="1" applyFill="1" applyBorder="1" applyAlignment="1" applyProtection="1">
      <alignment horizontal="center" vertical="top"/>
    </xf>
    <xf numFmtId="0" fontId="16" fillId="0" borderId="0" xfId="0" applyNumberFormat="1" applyFont="1" applyFill="1" applyAlignment="1" applyProtection="1">
      <alignment horizontal="center"/>
    </xf>
    <xf numFmtId="0" fontId="1" fillId="0" borderId="0" xfId="0" applyFont="1" applyFill="1" applyAlignment="1">
      <alignment horizontal="center"/>
    </xf>
    <xf numFmtId="0" fontId="17" fillId="0" borderId="1" xfId="0" applyNumberFormat="1" applyFont="1" applyFill="1" applyBorder="1" applyAlignment="1" applyProtection="1">
      <alignment horizontal="right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/>
    <xf numFmtId="0" fontId="7" fillId="0" borderId="7" xfId="0" applyFont="1" applyBorder="1" applyAlignment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6" fillId="2" borderId="7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6" fillId="2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/>
    </xf>
    <xf numFmtId="49" fontId="19" fillId="0" borderId="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2" borderId="0" xfId="0" applyFont="1" applyFill="1" applyAlignment="1">
      <alignment vertical="center"/>
    </xf>
    <xf numFmtId="3" fontId="8" fillId="3" borderId="2" xfId="0" applyNumberFormat="1" applyFont="1" applyFill="1" applyBorder="1" applyAlignment="1" applyProtection="1">
      <alignment horizontal="center" vertical="center" wrapText="1"/>
    </xf>
    <xf numFmtId="4" fontId="18" fillId="3" borderId="2" xfId="1" applyNumberFormat="1" applyFont="1" applyFill="1" applyBorder="1" applyAlignment="1">
      <alignment vertical="center"/>
    </xf>
    <xf numFmtId="3" fontId="1" fillId="3" borderId="0" xfId="0" applyNumberFormat="1" applyFont="1" applyFill="1"/>
    <xf numFmtId="0" fontId="1" fillId="3" borderId="0" xfId="0" applyFont="1" applyFill="1"/>
    <xf numFmtId="49" fontId="21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4" fontId="18" fillId="0" borderId="2" xfId="1" applyNumberFormat="1" applyFont="1" applyFill="1" applyBorder="1" applyAlignment="1">
      <alignment vertical="center"/>
    </xf>
    <xf numFmtId="4" fontId="18" fillId="0" borderId="2" xfId="0" applyNumberFormat="1" applyFont="1" applyBorder="1" applyAlignment="1">
      <alignment vertical="center"/>
    </xf>
    <xf numFmtId="0" fontId="22" fillId="2" borderId="0" xfId="0" applyFont="1" applyFill="1"/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2" xfId="2" applyFont="1" applyBorder="1" applyAlignment="1">
      <alignment vertical="center" wrapText="1"/>
    </xf>
    <xf numFmtId="4" fontId="2" fillId="0" borderId="2" xfId="1" applyNumberFormat="1" applyFont="1" applyFill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5" fillId="2" borderId="0" xfId="0" applyFont="1" applyFill="1"/>
    <xf numFmtId="49" fontId="11" fillId="0" borderId="3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11" fillId="0" borderId="2" xfId="2" applyFont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49" fontId="21" fillId="4" borderId="2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0" fontId="10" fillId="4" borderId="2" xfId="2" applyFont="1" applyFill="1" applyBorder="1" applyAlignment="1">
      <alignment horizontal="left" vertical="center" wrapText="1"/>
    </xf>
    <xf numFmtId="4" fontId="18" fillId="4" borderId="2" xfId="1" applyNumberFormat="1" applyFont="1" applyFill="1" applyBorder="1" applyAlignment="1">
      <alignment vertical="center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6" xfId="2" applyFont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" fontId="24" fillId="0" borderId="2" xfId="0" applyNumberFormat="1" applyFont="1" applyBorder="1" applyAlignment="1">
      <alignment vertical="center"/>
    </xf>
    <xf numFmtId="49" fontId="25" fillId="0" borderId="2" xfId="0" applyNumberFormat="1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6" xfId="2" applyFont="1" applyBorder="1" applyAlignment="1">
      <alignment horizontal="left" vertical="center" wrapText="1"/>
    </xf>
    <xf numFmtId="4" fontId="26" fillId="0" borderId="2" xfId="1" applyNumberFormat="1" applyFont="1" applyFill="1" applyBorder="1" applyAlignment="1">
      <alignment vertical="center"/>
    </xf>
    <xf numFmtId="4" fontId="26" fillId="0" borderId="2" xfId="0" applyNumberFormat="1" applyFont="1" applyBorder="1" applyAlignment="1">
      <alignment vertical="center"/>
    </xf>
    <xf numFmtId="0" fontId="12" fillId="2" borderId="2" xfId="2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49" fontId="11" fillId="0" borderId="2" xfId="2" applyNumberFormat="1" applyFont="1" applyBorder="1" applyAlignment="1">
      <alignment horizontal="center" vertical="center" wrapText="1"/>
    </xf>
    <xf numFmtId="2" fontId="8" fillId="4" borderId="3" xfId="0" applyNumberFormat="1" applyFont="1" applyFill="1" applyBorder="1" applyAlignment="1">
      <alignment horizontal="left" vertical="center" wrapText="1"/>
    </xf>
    <xf numFmtId="2" fontId="8" fillId="4" borderId="8" xfId="0" applyNumberFormat="1" applyFont="1" applyFill="1" applyBorder="1" applyAlignment="1">
      <alignment horizontal="left" vertical="center" wrapText="1"/>
    </xf>
    <xf numFmtId="2" fontId="8" fillId="4" borderId="4" xfId="0" applyNumberFormat="1" applyFont="1" applyFill="1" applyBorder="1" applyAlignment="1">
      <alignment horizontal="left" vertical="center" wrapText="1"/>
    </xf>
    <xf numFmtId="4" fontId="18" fillId="4" borderId="2" xfId="0" applyNumberFormat="1" applyFont="1" applyFill="1" applyBorder="1" applyAlignment="1">
      <alignment vertical="center"/>
    </xf>
    <xf numFmtId="0" fontId="10" fillId="2" borderId="2" xfId="2" applyFont="1" applyFill="1" applyBorder="1" applyAlignment="1">
      <alignment horizontal="left" vertical="center" wrapText="1"/>
    </xf>
    <xf numFmtId="49" fontId="18" fillId="5" borderId="3" xfId="0" applyNumberFormat="1" applyFont="1" applyFill="1" applyBorder="1" applyAlignment="1">
      <alignment horizontal="left" vertical="center" wrapText="1"/>
    </xf>
    <xf numFmtId="49" fontId="18" fillId="5" borderId="8" xfId="0" applyNumberFormat="1" applyFont="1" applyFill="1" applyBorder="1" applyAlignment="1">
      <alignment horizontal="left" vertical="center" wrapText="1"/>
    </xf>
    <xf numFmtId="0" fontId="9" fillId="5" borderId="8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4" fontId="18" fillId="5" borderId="2" xfId="1" applyNumberFormat="1" applyFont="1" applyFill="1" applyBorder="1" applyAlignment="1">
      <alignment vertical="center"/>
    </xf>
    <xf numFmtId="49" fontId="18" fillId="4" borderId="3" xfId="0" applyNumberFormat="1" applyFont="1" applyFill="1" applyBorder="1" applyAlignment="1">
      <alignment horizontal="left" vertical="center" wrapText="1"/>
    </xf>
    <xf numFmtId="49" fontId="18" fillId="4" borderId="8" xfId="0" applyNumberFormat="1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49" fontId="21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18" fillId="2" borderId="2" xfId="1" applyNumberFormat="1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4" fontId="2" fillId="4" borderId="2" xfId="1" applyNumberFormat="1" applyFont="1" applyFill="1" applyBorder="1" applyAlignment="1">
      <alignment vertical="center"/>
    </xf>
    <xf numFmtId="49" fontId="22" fillId="0" borderId="2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49" fontId="27" fillId="0" borderId="2" xfId="0" applyNumberFormat="1" applyFont="1" applyFill="1" applyBorder="1" applyAlignment="1">
      <alignment horizontal="center" vertical="center"/>
    </xf>
    <xf numFmtId="49" fontId="19" fillId="0" borderId="2" xfId="0" applyNumberFormat="1" applyFont="1" applyBorder="1" applyAlignment="1">
      <alignment horizontal="left" vertical="center" wrapText="1"/>
    </xf>
    <xf numFmtId="4" fontId="28" fillId="0" borderId="2" xfId="1" applyNumberFormat="1" applyFont="1" applyFill="1" applyBorder="1" applyAlignment="1">
      <alignment vertical="center"/>
    </xf>
    <xf numFmtId="3" fontId="1" fillId="0" borderId="0" xfId="0" applyNumberFormat="1" applyFont="1" applyFill="1" applyAlignment="1" applyProtection="1"/>
    <xf numFmtId="0" fontId="5" fillId="2" borderId="0" xfId="0" applyNumberFormat="1" applyFont="1" applyFill="1" applyAlignment="1" applyProtection="1"/>
    <xf numFmtId="49" fontId="5" fillId="2" borderId="0" xfId="0" applyNumberFormat="1" applyFont="1" applyFill="1" applyAlignment="1" applyProtection="1">
      <alignment horizontal="center"/>
    </xf>
    <xf numFmtId="0" fontId="15" fillId="0" borderId="0" xfId="0" applyFont="1"/>
    <xf numFmtId="0" fontId="29" fillId="2" borderId="0" xfId="0" applyFont="1" applyFill="1"/>
    <xf numFmtId="0" fontId="29" fillId="2" borderId="0" xfId="0" applyNumberFormat="1" applyFont="1" applyFill="1" applyAlignment="1" applyProtection="1"/>
    <xf numFmtId="0" fontId="1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2" borderId="0" xfId="0" applyNumberFormat="1" applyFont="1" applyFill="1" applyAlignment="1" applyProtection="1"/>
    <xf numFmtId="0" fontId="5" fillId="2" borderId="0" xfId="0" applyNumberFormat="1" applyFont="1" applyFill="1" applyBorder="1" applyAlignment="1" applyProtection="1">
      <alignment horizontal="left" vertical="center" wrapText="1"/>
    </xf>
    <xf numFmtId="49" fontId="11" fillId="0" borderId="0" xfId="3" applyNumberFormat="1" applyFont="1"/>
    <xf numFmtId="0" fontId="11" fillId="0" borderId="0" xfId="3" applyFont="1"/>
    <xf numFmtId="0" fontId="11" fillId="0" borderId="0" xfId="4" applyFont="1" applyAlignment="1">
      <alignment horizontal="right" wrapText="1"/>
    </xf>
    <xf numFmtId="0" fontId="11" fillId="0" borderId="0" xfId="4" applyFont="1" applyAlignment="1">
      <alignment horizontal="right"/>
    </xf>
    <xf numFmtId="0" fontId="11" fillId="0" borderId="0" xfId="3" applyFont="1" applyAlignment="1">
      <alignment horizontal="center"/>
    </xf>
    <xf numFmtId="0" fontId="15" fillId="0" borderId="0" xfId="3" applyFont="1" applyAlignment="1">
      <alignment horizontal="center" vertical="center"/>
    </xf>
    <xf numFmtId="0" fontId="32" fillId="0" borderId="0" xfId="5" applyFont="1" applyFill="1" applyBorder="1" applyAlignment="1">
      <alignment horizontal="left" vertical="center" wrapText="1"/>
    </xf>
    <xf numFmtId="0" fontId="15" fillId="0" borderId="0" xfId="3" applyFont="1" applyAlignment="1"/>
    <xf numFmtId="0" fontId="34" fillId="0" borderId="0" xfId="3" applyFont="1" applyAlignment="1">
      <alignment horizontal="center"/>
    </xf>
    <xf numFmtId="0" fontId="11" fillId="0" borderId="0" xfId="3" applyFont="1" applyAlignment="1">
      <alignment horizontal="right"/>
    </xf>
    <xf numFmtId="49" fontId="2" fillId="0" borderId="2" xfId="3" applyNumberFormat="1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49" fontId="11" fillId="0" borderId="2" xfId="3" applyNumberFormat="1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4" fontId="8" fillId="0" borderId="2" xfId="3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11" fillId="2" borderId="2" xfId="5" applyNumberFormat="1" applyFont="1" applyFill="1" applyBorder="1" applyAlignment="1">
      <alignment horizontal="center" vertical="center" wrapText="1"/>
    </xf>
    <xf numFmtId="0" fontId="8" fillId="2" borderId="2" xfId="5" applyFont="1" applyFill="1" applyBorder="1" applyAlignment="1">
      <alignment horizontal="left" vertical="center" wrapText="1"/>
    </xf>
    <xf numFmtId="0" fontId="8" fillId="0" borderId="2" xfId="3" applyFont="1" applyBorder="1" applyAlignment="1">
      <alignment horizontal="left" vertical="center"/>
    </xf>
    <xf numFmtId="0" fontId="8" fillId="0" borderId="2" xfId="3" applyFont="1" applyBorder="1" applyAlignment="1">
      <alignment horizontal="left" vertical="center"/>
    </xf>
    <xf numFmtId="4" fontId="11" fillId="0" borderId="2" xfId="3" applyNumberFormat="1" applyFont="1" applyBorder="1" applyAlignment="1">
      <alignment vertical="center"/>
    </xf>
    <xf numFmtId="49" fontId="11" fillId="0" borderId="0" xfId="3" applyNumberFormat="1" applyFont="1" applyBorder="1" applyAlignment="1">
      <alignment horizontal="center" vertical="center"/>
    </xf>
    <xf numFmtId="0" fontId="11" fillId="0" borderId="0" xfId="3" applyFont="1" applyBorder="1" applyAlignment="1">
      <alignment horizontal="center" vertical="center"/>
    </xf>
    <xf numFmtId="0" fontId="11" fillId="0" borderId="0" xfId="3" applyFont="1" applyBorder="1" applyAlignment="1">
      <alignment vertical="center"/>
    </xf>
    <xf numFmtId="0" fontId="8" fillId="0" borderId="0" xfId="3" applyFont="1" applyBorder="1" applyAlignment="1">
      <alignment horizontal="center" vertical="center"/>
    </xf>
    <xf numFmtId="49" fontId="11" fillId="0" borderId="0" xfId="3" applyNumberFormat="1" applyFont="1" applyBorder="1" applyAlignment="1">
      <alignment vertical="center"/>
    </xf>
    <xf numFmtId="0" fontId="11" fillId="0" borderId="0" xfId="3" applyFont="1" applyBorder="1" applyAlignment="1">
      <alignment horizontal="right" vertical="center"/>
    </xf>
    <xf numFmtId="4" fontId="11" fillId="0" borderId="0" xfId="3" applyNumberFormat="1" applyFont="1"/>
    <xf numFmtId="0" fontId="8" fillId="0" borderId="2" xfId="3" applyFont="1" applyBorder="1" applyAlignment="1">
      <alignment vertical="center" wrapText="1"/>
    </xf>
    <xf numFmtId="4" fontId="8" fillId="0" borderId="2" xfId="3" applyNumberFormat="1" applyFont="1" applyBorder="1" applyAlignment="1">
      <alignment horizontal="right" vertical="center"/>
    </xf>
    <xf numFmtId="0" fontId="8" fillId="0" borderId="2" xfId="3" applyFont="1" applyBorder="1" applyAlignment="1">
      <alignment vertical="center"/>
    </xf>
    <xf numFmtId="49" fontId="11" fillId="0" borderId="0" xfId="3" applyNumberFormat="1" applyFont="1" applyBorder="1"/>
    <xf numFmtId="0" fontId="8" fillId="0" borderId="0" xfId="0" applyFont="1" applyFill="1" applyBorder="1" applyAlignment="1">
      <alignment vertical="center"/>
    </xf>
    <xf numFmtId="0" fontId="18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3" applyFont="1" applyBorder="1"/>
  </cellXfs>
  <cellStyles count="6">
    <cellStyle name="Normal_Доходи" xfId="5"/>
    <cellStyle name="Звичайний_Додаток _ 3 зм_ни 4575" xfId="1"/>
    <cellStyle name="Обычный" xfId="0" builtinId="0"/>
    <cellStyle name="Обычный_Додатки 3,5,6 на 2021 рік для ОТГ" xfId="2"/>
    <cellStyle name="Обычный_Додатки до бюджету 1" xfId="4"/>
    <cellStyle name="Обычный_додатки до рішення  типформа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6;&#1076;&#1072;&#1090;&#1082;&#1080;%20&#1076;&#1086;%20&#1088;&#1110;&#1096;&#1077;&#1085;&#1085;&#1103;%201.%202.3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.1 дох"/>
      <sheetName val="дод.3.1 вид "/>
      <sheetName val="дод. 2 трансф"/>
    </sheetNames>
    <sheetDataSet>
      <sheetData sheetId="0">
        <row r="46">
          <cell r="C46">
            <v>33214</v>
          </cell>
        </row>
      </sheetData>
      <sheetData sheetId="1">
        <row r="12">
          <cell r="P12">
            <v>33214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E5:L92"/>
  <sheetViews>
    <sheetView topLeftCell="A70" workbookViewId="0">
      <selection activeCell="F5" sqref="F5:L92"/>
    </sheetView>
  </sheetViews>
  <sheetFormatPr defaultRowHeight="15"/>
  <cols>
    <col min="4" max="4" width="3.140625" customWidth="1"/>
    <col min="5" max="5" width="9.140625" hidden="1" customWidth="1"/>
    <col min="7" max="7" width="24.28515625" customWidth="1"/>
    <col min="8" max="8" width="23.42578125" customWidth="1"/>
    <col min="9" max="9" width="24.7109375" customWidth="1"/>
    <col min="12" max="12" width="30.85546875" customWidth="1"/>
  </cols>
  <sheetData>
    <row r="5" spans="6:12">
      <c r="F5" s="1"/>
      <c r="G5" s="1"/>
      <c r="H5" s="2" t="s">
        <v>0</v>
      </c>
      <c r="I5" s="2"/>
      <c r="J5" s="2"/>
      <c r="K5" s="2"/>
      <c r="L5" s="3"/>
    </row>
    <row r="6" spans="6:12">
      <c r="F6" s="1"/>
      <c r="G6" s="1"/>
      <c r="H6" s="4"/>
      <c r="I6" s="4"/>
      <c r="J6" s="4"/>
      <c r="K6" s="4"/>
      <c r="L6" s="3"/>
    </row>
    <row r="7" spans="6:12" ht="20.25">
      <c r="F7" s="5" t="s">
        <v>1</v>
      </c>
      <c r="G7" s="5"/>
      <c r="H7" s="5"/>
      <c r="I7" s="5"/>
      <c r="J7" s="5"/>
      <c r="K7" s="5"/>
      <c r="L7" s="3"/>
    </row>
    <row r="8" spans="6:12" ht="20.25">
      <c r="F8" s="6"/>
      <c r="G8" s="7" t="s">
        <v>2</v>
      </c>
      <c r="H8" s="6"/>
      <c r="I8" s="6"/>
      <c r="J8" s="6"/>
      <c r="K8" s="6"/>
      <c r="L8" s="3"/>
    </row>
    <row r="9" spans="6:12" ht="20.25">
      <c r="F9" s="6"/>
      <c r="G9" s="8" t="s">
        <v>3</v>
      </c>
      <c r="H9" s="6"/>
      <c r="I9" s="6"/>
      <c r="J9" s="6"/>
      <c r="K9" s="6"/>
      <c r="L9" s="3"/>
    </row>
    <row r="10" spans="6:12">
      <c r="F10" s="1"/>
      <c r="G10" s="9"/>
      <c r="H10" s="9"/>
      <c r="I10" s="9"/>
      <c r="J10" s="9"/>
      <c r="K10" s="10" t="s">
        <v>4</v>
      </c>
      <c r="L10" s="3"/>
    </row>
    <row r="11" spans="6:12" ht="15.75">
      <c r="F11" s="11" t="s">
        <v>5</v>
      </c>
      <c r="G11" s="11" t="s">
        <v>6</v>
      </c>
      <c r="H11" s="11" t="s">
        <v>7</v>
      </c>
      <c r="I11" s="11" t="s">
        <v>8</v>
      </c>
      <c r="J11" s="11" t="s">
        <v>9</v>
      </c>
      <c r="K11" s="11"/>
      <c r="L11" s="3"/>
    </row>
    <row r="12" spans="6:12" ht="38.25">
      <c r="F12" s="11"/>
      <c r="G12" s="11"/>
      <c r="H12" s="11"/>
      <c r="I12" s="11"/>
      <c r="J12" s="12" t="s">
        <v>7</v>
      </c>
      <c r="K12" s="13" t="s">
        <v>10</v>
      </c>
      <c r="L12" s="3"/>
    </row>
    <row r="13" spans="6:12" ht="63">
      <c r="F13" s="12">
        <v>10000000</v>
      </c>
      <c r="G13" s="14" t="s">
        <v>11</v>
      </c>
      <c r="H13" s="15">
        <f>H14</f>
        <v>798000</v>
      </c>
      <c r="I13" s="15">
        <f>I14</f>
        <v>798000</v>
      </c>
      <c r="J13" s="15"/>
      <c r="K13" s="15"/>
      <c r="L13" s="3"/>
    </row>
    <row r="14" spans="6:12" ht="236.25">
      <c r="F14" s="12">
        <v>11000000</v>
      </c>
      <c r="G14" s="16" t="s">
        <v>12</v>
      </c>
      <c r="H14" s="15">
        <v>798000</v>
      </c>
      <c r="I14" s="15">
        <f>I15</f>
        <v>798000</v>
      </c>
      <c r="J14" s="17"/>
      <c r="K14" s="15"/>
      <c r="L14" s="3"/>
    </row>
    <row r="15" spans="6:12" ht="94.5">
      <c r="F15" s="12">
        <v>11010000</v>
      </c>
      <c r="G15" s="16" t="s">
        <v>13</v>
      </c>
      <c r="H15" s="15">
        <v>798000</v>
      </c>
      <c r="I15" s="15">
        <v>798000</v>
      </c>
      <c r="J15" s="15"/>
      <c r="K15" s="15"/>
      <c r="L15" s="18"/>
    </row>
    <row r="16" spans="6:12" ht="15.75">
      <c r="F16" s="12"/>
      <c r="G16" s="16"/>
      <c r="H16" s="15"/>
      <c r="I16" s="15"/>
      <c r="J16" s="15"/>
      <c r="K16" s="15"/>
      <c r="L16" s="18"/>
    </row>
    <row r="17" spans="6:12" ht="315">
      <c r="F17" s="19" t="s">
        <v>14</v>
      </c>
      <c r="G17" s="20" t="s">
        <v>15</v>
      </c>
      <c r="H17" s="21">
        <v>798000</v>
      </c>
      <c r="I17" s="21">
        <v>798000</v>
      </c>
      <c r="J17" s="21"/>
      <c r="K17" s="21"/>
      <c r="L17" s="22"/>
    </row>
    <row r="18" spans="6:12" ht="409.5">
      <c r="F18" s="19" t="s">
        <v>16</v>
      </c>
      <c r="G18" s="20" t="s">
        <v>17</v>
      </c>
      <c r="H18" s="21"/>
      <c r="I18" s="21"/>
      <c r="J18" s="21"/>
      <c r="K18" s="21"/>
      <c r="L18" s="22"/>
    </row>
    <row r="19" spans="6:12" ht="315">
      <c r="F19" s="19" t="s">
        <v>18</v>
      </c>
      <c r="G19" s="20" t="s">
        <v>19</v>
      </c>
      <c r="H19" s="21"/>
      <c r="I19" s="21"/>
      <c r="J19" s="21"/>
      <c r="K19" s="21"/>
      <c r="L19" s="22"/>
    </row>
    <row r="20" spans="6:12" ht="267.75">
      <c r="F20" s="19" t="s">
        <v>20</v>
      </c>
      <c r="G20" s="20" t="s">
        <v>21</v>
      </c>
      <c r="H20" s="21"/>
      <c r="I20" s="21"/>
      <c r="J20" s="21"/>
      <c r="K20" s="21"/>
      <c r="L20" s="22"/>
    </row>
    <row r="21" spans="6:12" ht="15.75">
      <c r="F21" s="19"/>
      <c r="G21" s="20"/>
      <c r="H21" s="21"/>
      <c r="I21" s="21"/>
      <c r="J21" s="21"/>
      <c r="K21" s="21"/>
      <c r="L21" s="22"/>
    </row>
    <row r="22" spans="6:12" ht="63">
      <c r="F22" s="12">
        <v>20000000</v>
      </c>
      <c r="G22" s="14" t="s">
        <v>22</v>
      </c>
      <c r="H22" s="21"/>
      <c r="I22" s="21"/>
      <c r="J22" s="21"/>
      <c r="K22" s="21"/>
      <c r="L22" s="22"/>
    </row>
    <row r="23" spans="6:12" ht="220.5">
      <c r="F23" s="12">
        <v>22000000</v>
      </c>
      <c r="G23" s="16" t="s">
        <v>23</v>
      </c>
      <c r="H23" s="21"/>
      <c r="I23" s="21"/>
      <c r="J23" s="21"/>
      <c r="K23" s="21"/>
      <c r="L23" s="22"/>
    </row>
    <row r="24" spans="6:12" ht="299.25">
      <c r="F24" s="12">
        <v>22080000</v>
      </c>
      <c r="G24" s="23" t="s">
        <v>24</v>
      </c>
      <c r="H24" s="21"/>
      <c r="I24" s="21"/>
      <c r="J24" s="21"/>
      <c r="K24" s="21"/>
      <c r="L24" s="22"/>
    </row>
    <row r="25" spans="6:12" ht="362.25">
      <c r="F25" s="24">
        <v>22080400</v>
      </c>
      <c r="G25" s="25" t="s">
        <v>25</v>
      </c>
      <c r="H25" s="21"/>
      <c r="I25" s="21"/>
      <c r="J25" s="21"/>
      <c r="K25" s="21"/>
      <c r="L25" s="22"/>
    </row>
    <row r="26" spans="6:12" ht="15.75">
      <c r="F26" s="12"/>
      <c r="G26" s="14"/>
      <c r="H26" s="21"/>
      <c r="I26" s="21"/>
      <c r="J26" s="21"/>
      <c r="K26" s="21"/>
      <c r="L26" s="22"/>
    </row>
    <row r="27" spans="6:12" ht="31.5">
      <c r="F27" s="12"/>
      <c r="G27" s="16" t="s">
        <v>26</v>
      </c>
      <c r="H27" s="26">
        <f>H13+H22</f>
        <v>798000</v>
      </c>
      <c r="I27" s="26">
        <f>I13+I22</f>
        <v>798000</v>
      </c>
      <c r="J27" s="27"/>
      <c r="K27" s="27"/>
      <c r="L27" s="3"/>
    </row>
    <row r="28" spans="6:12" ht="15.75">
      <c r="F28" s="12"/>
      <c r="G28" s="16"/>
      <c r="H28" s="26"/>
      <c r="I28" s="26"/>
      <c r="J28" s="27"/>
      <c r="K28" s="27"/>
      <c r="L28" s="3"/>
    </row>
    <row r="29" spans="6:12" ht="63">
      <c r="F29" s="28">
        <v>40000000</v>
      </c>
      <c r="G29" s="29" t="s">
        <v>27</v>
      </c>
      <c r="H29" s="27">
        <f>SUM(H30)</f>
        <v>33214</v>
      </c>
      <c r="I29" s="27">
        <f>SUM(I30)</f>
        <v>33214</v>
      </c>
      <c r="J29" s="27">
        <f>SUM(J30)</f>
        <v>0</v>
      </c>
      <c r="K29" s="27"/>
      <c r="L29" s="3"/>
    </row>
    <row r="30" spans="6:12" ht="15.75">
      <c r="F30" s="28">
        <v>41000000</v>
      </c>
      <c r="G30" s="30" t="s">
        <v>28</v>
      </c>
      <c r="H30" s="27">
        <v>33214</v>
      </c>
      <c r="I30" s="27">
        <v>33214</v>
      </c>
      <c r="J30" s="27"/>
      <c r="K30" s="27"/>
      <c r="L30" s="3"/>
    </row>
    <row r="31" spans="6:12" ht="15.75">
      <c r="F31" s="28">
        <v>41040000</v>
      </c>
      <c r="G31" s="31" t="s">
        <v>29</v>
      </c>
      <c r="H31" s="27"/>
      <c r="I31" s="27"/>
      <c r="J31" s="27"/>
      <c r="K31" s="27"/>
      <c r="L31" s="3"/>
    </row>
    <row r="32" spans="6:12" ht="409.5">
      <c r="F32" s="28">
        <v>41040400</v>
      </c>
      <c r="G32" s="32" t="s">
        <v>30</v>
      </c>
      <c r="H32" s="33">
        <v>33214</v>
      </c>
      <c r="I32" s="34">
        <v>33214</v>
      </c>
      <c r="J32" s="27"/>
      <c r="K32" s="27"/>
      <c r="L32" s="3"/>
    </row>
    <row r="33" spans="6:12" ht="31.5">
      <c r="F33" s="28">
        <v>41030000</v>
      </c>
      <c r="G33" s="35" t="s">
        <v>31</v>
      </c>
      <c r="H33" s="27"/>
      <c r="I33" s="27"/>
      <c r="J33" s="27"/>
      <c r="K33" s="27"/>
      <c r="L33" s="3"/>
    </row>
    <row r="34" spans="6:12" ht="173.25">
      <c r="F34" s="28">
        <v>41033900</v>
      </c>
      <c r="G34" s="25" t="s">
        <v>32</v>
      </c>
      <c r="H34" s="27"/>
      <c r="I34" s="27"/>
      <c r="J34" s="27"/>
      <c r="K34" s="27"/>
      <c r="L34" s="3"/>
    </row>
    <row r="35" spans="6:12" ht="173.25">
      <c r="F35" s="28">
        <v>41050000</v>
      </c>
      <c r="G35" s="36" t="s">
        <v>33</v>
      </c>
      <c r="H35" s="27">
        <v>33214</v>
      </c>
      <c r="I35" s="27">
        <v>33214</v>
      </c>
      <c r="J35" s="34"/>
      <c r="K35" s="34"/>
      <c r="L35" s="3"/>
    </row>
    <row r="36" spans="6:12" ht="15.75">
      <c r="F36" s="37"/>
      <c r="G36" s="38"/>
      <c r="H36" s="34"/>
      <c r="I36" s="34"/>
      <c r="J36" s="27"/>
      <c r="K36" s="27"/>
      <c r="L36" s="3"/>
    </row>
    <row r="37" spans="6:12" ht="110.25">
      <c r="F37" s="37">
        <v>41053900</v>
      </c>
      <c r="G37" s="25" t="s">
        <v>34</v>
      </c>
      <c r="H37" s="34">
        <v>33214</v>
      </c>
      <c r="I37" s="34">
        <v>33214</v>
      </c>
      <c r="J37" s="27"/>
      <c r="K37" s="27"/>
      <c r="L37" s="3"/>
    </row>
    <row r="38" spans="6:12" ht="15.75">
      <c r="F38" s="37"/>
      <c r="G38" s="39"/>
      <c r="H38" s="34"/>
      <c r="I38" s="34"/>
      <c r="J38" s="34"/>
      <c r="K38" s="34"/>
      <c r="L38" s="3"/>
    </row>
    <row r="39" spans="6:12" ht="15.75">
      <c r="F39" s="37"/>
      <c r="G39" s="39"/>
      <c r="H39" s="34"/>
      <c r="I39" s="34"/>
      <c r="J39" s="34"/>
      <c r="K39" s="34"/>
      <c r="L39" s="3"/>
    </row>
    <row r="40" spans="6:12" ht="15.75">
      <c r="F40" s="37"/>
      <c r="G40" s="39"/>
      <c r="H40" s="34"/>
      <c r="I40" s="34"/>
      <c r="J40" s="34"/>
      <c r="K40" s="34"/>
      <c r="L40" s="3"/>
    </row>
    <row r="41" spans="6:12" ht="15.75">
      <c r="F41" s="37"/>
      <c r="G41" s="39"/>
      <c r="H41" s="34"/>
      <c r="I41" s="34"/>
      <c r="J41" s="34"/>
      <c r="K41" s="34"/>
      <c r="L41" s="3"/>
    </row>
    <row r="42" spans="6:12" ht="15.75">
      <c r="F42" s="37"/>
      <c r="G42" s="40"/>
      <c r="H42" s="34"/>
      <c r="I42" s="34"/>
      <c r="J42" s="34"/>
      <c r="K42" s="34"/>
      <c r="L42" s="3"/>
    </row>
    <row r="43" spans="6:12" ht="15.75">
      <c r="F43" s="37"/>
      <c r="G43" s="25"/>
      <c r="H43" s="34"/>
      <c r="I43" s="34"/>
      <c r="J43" s="34"/>
      <c r="K43" s="34"/>
      <c r="L43" s="41"/>
    </row>
    <row r="44" spans="6:12" ht="15.75">
      <c r="F44" s="28"/>
      <c r="G44" s="39"/>
      <c r="H44" s="34"/>
      <c r="I44" s="34"/>
      <c r="J44" s="34"/>
      <c r="K44" s="34"/>
      <c r="L44" s="3"/>
    </row>
    <row r="45" spans="6:12" ht="15.75">
      <c r="F45" s="37"/>
      <c r="G45" s="39"/>
      <c r="H45" s="34"/>
      <c r="I45" s="34"/>
      <c r="J45" s="34"/>
      <c r="K45" s="34"/>
      <c r="L45" s="3"/>
    </row>
    <row r="46" spans="6:12" ht="15.75">
      <c r="F46" s="37"/>
      <c r="G46" s="39"/>
      <c r="H46" s="34"/>
      <c r="I46" s="34"/>
      <c r="J46" s="34"/>
      <c r="K46" s="34"/>
      <c r="L46" s="3"/>
    </row>
    <row r="47" spans="6:12" ht="15.75">
      <c r="F47" s="37"/>
      <c r="G47" s="39"/>
      <c r="H47" s="34"/>
      <c r="I47" s="34"/>
      <c r="J47" s="34"/>
      <c r="K47" s="34"/>
      <c r="L47" s="3"/>
    </row>
    <row r="48" spans="6:12" ht="15.75">
      <c r="F48" s="37"/>
      <c r="G48" s="39"/>
      <c r="H48" s="34"/>
      <c r="I48" s="34"/>
      <c r="J48" s="34"/>
      <c r="K48" s="34"/>
      <c r="L48" s="3"/>
    </row>
    <row r="49" spans="6:12" ht="15.75">
      <c r="F49" s="37"/>
      <c r="G49" s="39"/>
      <c r="H49" s="34"/>
      <c r="I49" s="34"/>
      <c r="J49" s="34"/>
      <c r="K49" s="34"/>
      <c r="L49" s="3"/>
    </row>
    <row r="50" spans="6:12" ht="31.5">
      <c r="F50" s="28"/>
      <c r="G50" s="42" t="s">
        <v>35</v>
      </c>
      <c r="H50" s="27">
        <v>33214</v>
      </c>
      <c r="I50" s="27">
        <v>33214</v>
      </c>
      <c r="J50" s="27"/>
      <c r="K50" s="27"/>
      <c r="L50" s="3"/>
    </row>
    <row r="51" spans="6:12" ht="31.5">
      <c r="F51" s="43"/>
      <c r="G51" s="42" t="s">
        <v>35</v>
      </c>
      <c r="H51" s="34"/>
      <c r="I51" s="34"/>
      <c r="J51" s="44"/>
      <c r="K51" s="44"/>
      <c r="L51" s="3"/>
    </row>
    <row r="52" spans="6:12" ht="15.75">
      <c r="F52" s="45"/>
      <c r="G52" s="46"/>
      <c r="H52" s="34"/>
      <c r="I52" s="34"/>
      <c r="J52" s="44"/>
      <c r="K52" s="44"/>
      <c r="L52" s="3"/>
    </row>
    <row r="53" spans="6:12" ht="15.75">
      <c r="F53" s="47"/>
      <c r="G53" s="47"/>
      <c r="H53" s="34"/>
      <c r="I53" s="34"/>
      <c r="J53" s="44"/>
      <c r="K53" s="44"/>
      <c r="L53" s="3"/>
    </row>
    <row r="54" spans="6:12" ht="15.75">
      <c r="F54" s="48"/>
      <c r="G54" s="49"/>
      <c r="H54" s="34"/>
      <c r="I54" s="34"/>
      <c r="J54" s="44"/>
      <c r="K54" s="44"/>
      <c r="L54" s="3"/>
    </row>
    <row r="55" spans="6:12" ht="15.75">
      <c r="F55" s="43"/>
      <c r="G55" s="50"/>
      <c r="H55" s="34"/>
      <c r="I55" s="34"/>
      <c r="J55" s="44"/>
      <c r="K55" s="44"/>
      <c r="L55" s="3"/>
    </row>
    <row r="56" spans="6:12" ht="15.75">
      <c r="F56" s="47"/>
      <c r="G56" s="47"/>
      <c r="H56" s="34"/>
      <c r="I56" s="34"/>
      <c r="J56" s="44"/>
      <c r="K56" s="44"/>
      <c r="L56" s="3"/>
    </row>
    <row r="57" spans="6:12" ht="15.75">
      <c r="F57" s="51"/>
      <c r="G57" s="51"/>
      <c r="H57" s="34"/>
      <c r="I57" s="34"/>
      <c r="J57" s="44"/>
      <c r="K57" s="44"/>
      <c r="L57" s="3"/>
    </row>
    <row r="58" spans="6:12" ht="15.75">
      <c r="F58" s="30"/>
      <c r="G58" s="30"/>
      <c r="H58" s="34"/>
      <c r="I58" s="34"/>
      <c r="J58" s="44"/>
      <c r="K58" s="44"/>
      <c r="L58" s="3"/>
    </row>
    <row r="59" spans="6:12" ht="15.75">
      <c r="F59" s="30"/>
      <c r="G59" s="30"/>
      <c r="H59" s="34"/>
      <c r="I59" s="34"/>
      <c r="J59" s="44"/>
      <c r="K59" s="44"/>
      <c r="L59" s="3"/>
    </row>
    <row r="60" spans="6:12" ht="15.75">
      <c r="F60" s="30"/>
      <c r="G60" s="30"/>
      <c r="H60" s="34"/>
      <c r="I60" s="34"/>
      <c r="J60" s="44"/>
      <c r="K60" s="44"/>
      <c r="L60" s="3"/>
    </row>
    <row r="61" spans="6:12" ht="15.75">
      <c r="F61" s="39"/>
      <c r="G61" s="39"/>
      <c r="H61" s="34"/>
      <c r="I61" s="34"/>
      <c r="J61" s="44"/>
      <c r="K61" s="44"/>
      <c r="L61" s="3"/>
    </row>
    <row r="62" spans="6:12" ht="15.75">
      <c r="F62" s="30"/>
      <c r="G62" s="30"/>
      <c r="H62" s="34"/>
      <c r="I62" s="34"/>
      <c r="J62" s="44"/>
      <c r="K62" s="44"/>
      <c r="L62" s="3"/>
    </row>
    <row r="63" spans="6:12" ht="15.75">
      <c r="F63" s="19"/>
      <c r="G63" s="52"/>
      <c r="H63" s="27"/>
      <c r="I63" s="27"/>
      <c r="J63" s="27"/>
      <c r="K63" s="27"/>
      <c r="L63" s="3"/>
    </row>
    <row r="64" spans="6:12" ht="15.75">
      <c r="F64" s="19"/>
      <c r="G64" s="52"/>
      <c r="H64" s="53"/>
      <c r="I64" s="53"/>
      <c r="J64" s="54"/>
      <c r="K64" s="55"/>
      <c r="L64" s="3"/>
    </row>
    <row r="65" spans="6:12" ht="15.75">
      <c r="F65" s="19"/>
      <c r="G65" s="52"/>
      <c r="H65" s="53"/>
      <c r="I65" s="53"/>
      <c r="J65" s="54"/>
      <c r="K65" s="55"/>
      <c r="L65" s="3"/>
    </row>
    <row r="66" spans="6:12" ht="15.75">
      <c r="F66" s="19"/>
      <c r="G66" s="52"/>
      <c r="H66" s="53"/>
      <c r="I66" s="53"/>
      <c r="J66" s="56"/>
      <c r="K66" s="57"/>
      <c r="L66" s="3"/>
    </row>
    <row r="67" spans="6:12" ht="15.75">
      <c r="F67" s="19"/>
      <c r="G67" s="52"/>
      <c r="H67" s="58"/>
      <c r="I67" s="58"/>
      <c r="J67" s="56"/>
      <c r="K67" s="57"/>
      <c r="L67" s="3"/>
    </row>
    <row r="68" spans="6:12" ht="15.75">
      <c r="F68" s="19"/>
      <c r="G68" s="52"/>
      <c r="H68" s="58"/>
      <c r="I68" s="58"/>
      <c r="J68" s="56"/>
      <c r="K68" s="57"/>
      <c r="L68" s="3"/>
    </row>
    <row r="69" spans="6:12" ht="15.75">
      <c r="F69" s="19"/>
      <c r="G69" s="52"/>
      <c r="H69" s="58"/>
      <c r="I69" s="58"/>
      <c r="J69" s="56"/>
      <c r="K69" s="57"/>
      <c r="L69" s="3"/>
    </row>
    <row r="70" spans="6:12" ht="15.75">
      <c r="F70" s="19"/>
      <c r="G70" s="52"/>
      <c r="H70" s="58"/>
      <c r="I70" s="58"/>
      <c r="J70" s="56"/>
      <c r="K70" s="57"/>
      <c r="L70" s="3"/>
    </row>
    <row r="71" spans="6:12" ht="15.75">
      <c r="F71" s="19"/>
      <c r="G71" s="52"/>
      <c r="H71" s="58"/>
      <c r="I71" s="58"/>
      <c r="J71" s="56"/>
      <c r="K71" s="57"/>
      <c r="L71" s="3"/>
    </row>
    <row r="72" spans="6:12" ht="15.75">
      <c r="F72" s="19"/>
      <c r="G72" s="52"/>
      <c r="H72" s="58"/>
      <c r="I72" s="58"/>
      <c r="J72" s="56"/>
      <c r="K72" s="57"/>
      <c r="L72" s="3"/>
    </row>
    <row r="73" spans="6:12" ht="15.75">
      <c r="F73" s="19"/>
      <c r="G73" s="52"/>
      <c r="H73" s="58"/>
      <c r="I73" s="58"/>
      <c r="J73" s="56"/>
      <c r="K73" s="57"/>
      <c r="L73" s="3"/>
    </row>
    <row r="74" spans="6:12" ht="15.75">
      <c r="F74" s="19"/>
      <c r="G74" s="52"/>
      <c r="H74" s="58"/>
      <c r="I74" s="58"/>
      <c r="J74" s="56"/>
      <c r="K74" s="57"/>
      <c r="L74" s="3"/>
    </row>
    <row r="75" spans="6:12" ht="15.75">
      <c r="F75" s="19"/>
      <c r="G75" s="52"/>
      <c r="H75" s="53"/>
      <c r="I75" s="53"/>
      <c r="J75" s="56"/>
      <c r="K75" s="57"/>
      <c r="L75" s="3"/>
    </row>
    <row r="76" spans="6:12" ht="15.75">
      <c r="F76" s="19"/>
      <c r="G76" s="52"/>
      <c r="H76" s="53"/>
      <c r="I76" s="53"/>
      <c r="J76" s="56"/>
      <c r="K76" s="57"/>
      <c r="L76" s="3"/>
    </row>
    <row r="77" spans="6:12" ht="15.75">
      <c r="F77" s="19"/>
      <c r="G77" s="52"/>
      <c r="H77" s="53"/>
      <c r="I77" s="53"/>
      <c r="J77" s="56"/>
      <c r="K77" s="57"/>
      <c r="L77" s="3"/>
    </row>
    <row r="78" spans="6:12" ht="15.75">
      <c r="F78" s="19"/>
      <c r="G78" s="52"/>
      <c r="H78" s="53"/>
      <c r="I78" s="53"/>
      <c r="J78" s="56"/>
      <c r="K78" s="57"/>
      <c r="L78" s="3"/>
    </row>
    <row r="79" spans="6:12" ht="15.75">
      <c r="F79" s="19"/>
      <c r="G79" s="59"/>
      <c r="H79" s="53"/>
      <c r="I79" s="53"/>
      <c r="J79" s="60"/>
      <c r="K79" s="57"/>
      <c r="L79" s="3"/>
    </row>
    <row r="80" spans="6:12" ht="15.75">
      <c r="F80" s="61"/>
      <c r="G80" s="52"/>
      <c r="H80" s="53"/>
      <c r="I80" s="53"/>
      <c r="J80" s="60"/>
      <c r="K80" s="57"/>
      <c r="L80" s="3"/>
    </row>
    <row r="81" spans="6:12" ht="15.75">
      <c r="F81" s="30"/>
      <c r="G81" s="25"/>
      <c r="H81" s="34"/>
      <c r="I81" s="34"/>
      <c r="J81" s="44"/>
      <c r="K81" s="57"/>
      <c r="L81" s="3"/>
    </row>
    <row r="82" spans="6:12" ht="15.75">
      <c r="F82" s="39"/>
      <c r="G82" s="59"/>
      <c r="H82" s="53"/>
      <c r="I82" s="53"/>
      <c r="J82" s="56"/>
      <c r="K82" s="57"/>
      <c r="L82" s="3"/>
    </row>
    <row r="83" spans="6:12" ht="15.75">
      <c r="F83" s="19"/>
      <c r="G83" s="59"/>
      <c r="H83" s="53"/>
      <c r="I83" s="53"/>
      <c r="J83" s="60"/>
      <c r="K83" s="57"/>
      <c r="L83" s="3"/>
    </row>
    <row r="84" spans="6:12" ht="15.75">
      <c r="F84" s="19"/>
      <c r="G84" s="59"/>
      <c r="H84" s="53"/>
      <c r="I84" s="53"/>
      <c r="J84" s="60"/>
      <c r="K84" s="57"/>
      <c r="L84" s="3"/>
    </row>
    <row r="85" spans="6:12" ht="15.75">
      <c r="F85" s="19"/>
      <c r="G85" s="59"/>
      <c r="H85" s="53"/>
      <c r="I85" s="53"/>
      <c r="J85" s="60"/>
      <c r="K85" s="57"/>
      <c r="L85" s="3"/>
    </row>
    <row r="86" spans="6:12" ht="15.75">
      <c r="F86" s="19"/>
      <c r="G86" s="59"/>
      <c r="H86" s="53"/>
      <c r="I86" s="53"/>
      <c r="J86" s="60"/>
      <c r="K86" s="57"/>
      <c r="L86" s="3"/>
    </row>
    <row r="87" spans="6:12" ht="15.75">
      <c r="F87" s="19"/>
      <c r="G87" s="59"/>
      <c r="H87" s="53"/>
      <c r="I87" s="53"/>
      <c r="J87" s="60"/>
      <c r="K87" s="57"/>
      <c r="L87" s="3"/>
    </row>
    <row r="88" spans="6:12" ht="15.75">
      <c r="F88" s="39"/>
      <c r="G88" s="62"/>
      <c r="H88" s="27"/>
      <c r="I88" s="27"/>
      <c r="J88" s="63"/>
      <c r="K88" s="63"/>
      <c r="L88" s="3"/>
    </row>
    <row r="89" spans="6:12" ht="18.75">
      <c r="F89" s="64"/>
      <c r="G89" s="65" t="s">
        <v>36</v>
      </c>
      <c r="H89" s="65" t="s">
        <v>37</v>
      </c>
      <c r="I89" s="66"/>
      <c r="J89" s="67"/>
      <c r="K89" s="67"/>
      <c r="L89" s="3"/>
    </row>
    <row r="90" spans="6:12" ht="15.75">
      <c r="F90" s="68"/>
      <c r="G90" s="1"/>
      <c r="H90" s="1"/>
      <c r="I90" s="1"/>
      <c r="J90" s="69"/>
      <c r="K90" s="69"/>
      <c r="L90" s="3"/>
    </row>
    <row r="91" spans="6:12">
      <c r="F91" s="1"/>
      <c r="G91" s="1"/>
      <c r="H91" s="1"/>
      <c r="I91" s="1"/>
      <c r="J91" s="1"/>
      <c r="K91" s="1"/>
      <c r="L91" s="3"/>
    </row>
    <row r="92" spans="6:12">
      <c r="F92" s="1"/>
      <c r="G92" s="1"/>
      <c r="H92" s="1"/>
      <c r="I92" s="1"/>
      <c r="J92" s="1"/>
      <c r="K92" s="1"/>
      <c r="L92" s="3"/>
    </row>
  </sheetData>
  <mergeCells count="7">
    <mergeCell ref="H5:K6"/>
    <mergeCell ref="F7:K7"/>
    <mergeCell ref="F11:F12"/>
    <mergeCell ref="G11:G12"/>
    <mergeCell ref="H11:H12"/>
    <mergeCell ref="I11:I12"/>
    <mergeCell ref="J11:K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7"/>
  <sheetViews>
    <sheetView workbookViewId="0">
      <selection sqref="A1:XFD1048576"/>
    </sheetView>
  </sheetViews>
  <sheetFormatPr defaultColWidth="7.85546875" defaultRowHeight="12.75"/>
  <cols>
    <col min="1" max="1" width="10.5703125" style="70" customWidth="1"/>
    <col min="2" max="2" width="6.140625" style="70" customWidth="1"/>
    <col min="3" max="3" width="7.140625" style="71" customWidth="1"/>
    <col min="4" max="4" width="38.42578125" style="72" customWidth="1"/>
    <col min="5" max="6" width="14" style="1" customWidth="1"/>
    <col min="7" max="7" width="13.5703125" style="1" customWidth="1"/>
    <col min="8" max="8" width="11.5703125" style="1" customWidth="1"/>
    <col min="9" max="9" width="9.7109375" style="1" customWidth="1"/>
    <col min="10" max="10" width="11.28515625" style="1" customWidth="1"/>
    <col min="11" max="11" width="11.140625" style="1" customWidth="1"/>
    <col min="12" max="12" width="11.42578125" style="1" bestFit="1" customWidth="1"/>
    <col min="13" max="13" width="7.7109375" style="1" customWidth="1"/>
    <col min="14" max="14" width="7" style="1" customWidth="1"/>
    <col min="15" max="15" width="11.28515625" style="1" customWidth="1"/>
    <col min="16" max="16" width="13.7109375" style="1" customWidth="1"/>
    <col min="17" max="16384" width="7.85546875" style="3"/>
  </cols>
  <sheetData>
    <row r="1" spans="1:17" ht="60.75" customHeight="1">
      <c r="E1" s="73"/>
      <c r="F1" s="73"/>
      <c r="G1" s="73"/>
      <c r="H1" s="73"/>
      <c r="I1" s="73"/>
      <c r="J1" s="73"/>
      <c r="K1" s="73"/>
      <c r="L1" s="73"/>
      <c r="M1" s="73"/>
      <c r="N1" s="74" t="s">
        <v>38</v>
      </c>
      <c r="O1" s="74"/>
      <c r="P1" s="75"/>
    </row>
    <row r="2" spans="1:17" ht="15.75">
      <c r="A2" s="76" t="s">
        <v>39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7" ht="39.6" customHeight="1">
      <c r="A3" s="76" t="s">
        <v>40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7" ht="21.75" customHeight="1">
      <c r="A4" s="77"/>
      <c r="B4" s="77"/>
      <c r="C4" s="78"/>
      <c r="D4" s="7" t="s">
        <v>2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7" ht="13.5" customHeight="1">
      <c r="A5" s="77"/>
      <c r="B5" s="77"/>
      <c r="C5" s="78"/>
      <c r="D5" s="8" t="s">
        <v>3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17" ht="0.75" customHeight="1">
      <c r="A6" s="79"/>
      <c r="B6" s="79"/>
      <c r="C6" s="80"/>
      <c r="D6" s="81"/>
      <c r="E6" s="82"/>
      <c r="F6" s="82"/>
      <c r="G6" s="83"/>
      <c r="H6" s="82"/>
      <c r="I6" s="82"/>
      <c r="J6" s="84"/>
      <c r="K6" s="84"/>
      <c r="L6" s="85"/>
      <c r="M6" s="85"/>
      <c r="N6" s="85"/>
      <c r="O6" s="85"/>
      <c r="P6" s="86" t="s">
        <v>4</v>
      </c>
    </row>
    <row r="7" spans="1:17" s="91" customFormat="1" ht="15" customHeight="1">
      <c r="A7" s="87" t="s">
        <v>41</v>
      </c>
      <c r="B7" s="87" t="s">
        <v>42</v>
      </c>
      <c r="C7" s="88" t="s">
        <v>43</v>
      </c>
      <c r="D7" s="89" t="s">
        <v>44</v>
      </c>
      <c r="E7" s="90" t="s">
        <v>8</v>
      </c>
      <c r="F7" s="90"/>
      <c r="G7" s="90"/>
      <c r="H7" s="90"/>
      <c r="I7" s="90"/>
      <c r="J7" s="90" t="s">
        <v>9</v>
      </c>
      <c r="K7" s="90"/>
      <c r="L7" s="90"/>
      <c r="M7" s="90"/>
      <c r="N7" s="90"/>
      <c r="O7" s="90"/>
      <c r="P7" s="90" t="s">
        <v>45</v>
      </c>
    </row>
    <row r="8" spans="1:17" s="91" customFormat="1" ht="13.5" customHeight="1">
      <c r="A8" s="92"/>
      <c r="B8" s="93"/>
      <c r="C8" s="88"/>
      <c r="D8" s="94"/>
      <c r="E8" s="95" t="s">
        <v>46</v>
      </c>
      <c r="F8" s="90" t="s">
        <v>47</v>
      </c>
      <c r="G8" s="95" t="s">
        <v>48</v>
      </c>
      <c r="H8" s="95"/>
      <c r="I8" s="90" t="s">
        <v>49</v>
      </c>
      <c r="J8" s="95" t="s">
        <v>46</v>
      </c>
      <c r="K8" s="89" t="s">
        <v>50</v>
      </c>
      <c r="L8" s="90" t="s">
        <v>47</v>
      </c>
      <c r="M8" s="95" t="s">
        <v>48</v>
      </c>
      <c r="N8" s="95"/>
      <c r="O8" s="90" t="s">
        <v>49</v>
      </c>
      <c r="P8" s="90"/>
    </row>
    <row r="9" spans="1:17" s="91" customFormat="1" ht="20.25" customHeight="1">
      <c r="A9" s="92"/>
      <c r="B9" s="93"/>
      <c r="C9" s="88"/>
      <c r="D9" s="94"/>
      <c r="E9" s="95"/>
      <c r="F9" s="90"/>
      <c r="G9" s="95" t="s">
        <v>51</v>
      </c>
      <c r="H9" s="95" t="s">
        <v>52</v>
      </c>
      <c r="I9" s="90"/>
      <c r="J9" s="95"/>
      <c r="K9" s="96"/>
      <c r="L9" s="90"/>
      <c r="M9" s="95" t="s">
        <v>51</v>
      </c>
      <c r="N9" s="95" t="s">
        <v>52</v>
      </c>
      <c r="O9" s="90"/>
      <c r="P9" s="90"/>
    </row>
    <row r="10" spans="1:17" s="91" customFormat="1" ht="53.25" customHeight="1">
      <c r="A10" s="97"/>
      <c r="B10" s="98"/>
      <c r="C10" s="88"/>
      <c r="D10" s="99"/>
      <c r="E10" s="95"/>
      <c r="F10" s="90"/>
      <c r="G10" s="95"/>
      <c r="H10" s="95"/>
      <c r="I10" s="90"/>
      <c r="J10" s="95"/>
      <c r="K10" s="100"/>
      <c r="L10" s="90"/>
      <c r="M10" s="95"/>
      <c r="N10" s="95"/>
      <c r="O10" s="90"/>
      <c r="P10" s="90"/>
    </row>
    <row r="11" spans="1:17" s="105" customFormat="1" ht="16.5" hidden="1" customHeight="1">
      <c r="A11" s="101" t="s">
        <v>53</v>
      </c>
      <c r="B11" s="102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4"/>
    </row>
    <row r="12" spans="1:17" s="109" customFormat="1" ht="15.75">
      <c r="A12" s="106" t="s">
        <v>54</v>
      </c>
      <c r="B12" s="106"/>
      <c r="C12" s="106"/>
      <c r="D12" s="106"/>
      <c r="E12" s="107">
        <v>33214</v>
      </c>
      <c r="F12" s="107">
        <v>33214</v>
      </c>
      <c r="G12" s="107"/>
      <c r="H12" s="107">
        <f t="shared" ref="H12:O12" si="0">H13+H19+H28</f>
        <v>33214</v>
      </c>
      <c r="I12" s="107">
        <f t="shared" si="0"/>
        <v>0</v>
      </c>
      <c r="J12" s="107"/>
      <c r="K12" s="107">
        <f t="shared" si="0"/>
        <v>0</v>
      </c>
      <c r="L12" s="107">
        <f t="shared" si="0"/>
        <v>0</v>
      </c>
      <c r="M12" s="107">
        <f t="shared" si="0"/>
        <v>0</v>
      </c>
      <c r="N12" s="107">
        <f t="shared" si="0"/>
        <v>0</v>
      </c>
      <c r="O12" s="107">
        <f t="shared" si="0"/>
        <v>0</v>
      </c>
      <c r="P12" s="107">
        <v>33214</v>
      </c>
      <c r="Q12" s="108">
        <f>'[1]дод.1 дох'!C46-'[1]дод.3.1 вид '!P12</f>
        <v>0</v>
      </c>
    </row>
    <row r="13" spans="1:17" s="91" customFormat="1" ht="39.75" hidden="1" customHeight="1">
      <c r="A13" s="110" t="s">
        <v>55</v>
      </c>
      <c r="B13" s="110" t="s">
        <v>56</v>
      </c>
      <c r="C13" s="111"/>
      <c r="D13" s="112" t="s">
        <v>57</v>
      </c>
      <c r="E13" s="113">
        <f>SUM(E14)</f>
        <v>0</v>
      </c>
      <c r="F13" s="113"/>
      <c r="G13" s="113"/>
      <c r="H13" s="114"/>
      <c r="I13" s="114"/>
      <c r="J13" s="114"/>
      <c r="K13" s="114"/>
      <c r="L13" s="114"/>
      <c r="M13" s="114"/>
      <c r="N13" s="114"/>
      <c r="O13" s="114"/>
      <c r="P13" s="113"/>
      <c r="Q13" s="115"/>
    </row>
    <row r="14" spans="1:17" s="91" customFormat="1" ht="30" hidden="1" customHeight="1">
      <c r="A14" s="110" t="s">
        <v>58</v>
      </c>
      <c r="B14" s="110" t="s">
        <v>56</v>
      </c>
      <c r="C14" s="111"/>
      <c r="D14" s="112" t="s">
        <v>59</v>
      </c>
      <c r="E14" s="113">
        <f>SUM(E15:E18)</f>
        <v>0</v>
      </c>
      <c r="F14" s="113"/>
      <c r="G14" s="113"/>
      <c r="H14" s="114"/>
      <c r="I14" s="114"/>
      <c r="J14" s="114"/>
      <c r="K14" s="114"/>
      <c r="L14" s="114"/>
      <c r="M14" s="114"/>
      <c r="N14" s="114"/>
      <c r="O14" s="114"/>
      <c r="P14" s="113"/>
      <c r="Q14" s="115"/>
    </row>
    <row r="15" spans="1:17" s="120" customFormat="1" ht="84.75" hidden="1" customHeight="1">
      <c r="A15" s="116" t="s">
        <v>60</v>
      </c>
      <c r="B15" s="116" t="s">
        <v>61</v>
      </c>
      <c r="C15" s="111" t="s">
        <v>62</v>
      </c>
      <c r="D15" s="117" t="s">
        <v>63</v>
      </c>
      <c r="E15" s="118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8"/>
    </row>
    <row r="16" spans="1:17" s="120" customFormat="1" ht="31.5" hidden="1">
      <c r="A16" s="121" t="s">
        <v>64</v>
      </c>
      <c r="B16" s="116" t="s">
        <v>65</v>
      </c>
      <c r="C16" s="122" t="s">
        <v>66</v>
      </c>
      <c r="D16" s="123" t="s">
        <v>67</v>
      </c>
      <c r="E16" s="118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8"/>
    </row>
    <row r="17" spans="1:17" s="120" customFormat="1" ht="22.5" hidden="1" customHeight="1">
      <c r="A17" s="121" t="s">
        <v>68</v>
      </c>
      <c r="B17" s="116" t="s">
        <v>69</v>
      </c>
      <c r="C17" s="124"/>
      <c r="D17" s="125" t="s">
        <v>70</v>
      </c>
      <c r="E17" s="118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8"/>
    </row>
    <row r="18" spans="1:17" s="120" customFormat="1" ht="63" hidden="1">
      <c r="A18" s="121" t="s">
        <v>71</v>
      </c>
      <c r="B18" s="116" t="s">
        <v>72</v>
      </c>
      <c r="C18" s="124" t="s">
        <v>73</v>
      </c>
      <c r="D18" s="126" t="s">
        <v>74</v>
      </c>
      <c r="E18" s="118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8"/>
    </row>
    <row r="19" spans="1:17" s="91" customFormat="1" ht="94.5" hidden="1">
      <c r="A19" s="116" t="s">
        <v>60</v>
      </c>
      <c r="B19" s="116" t="s">
        <v>61</v>
      </c>
      <c r="C19" s="111" t="s">
        <v>62</v>
      </c>
      <c r="D19" s="117" t="s">
        <v>63</v>
      </c>
      <c r="E19" s="113">
        <f>E21</f>
        <v>33214</v>
      </c>
      <c r="F19" s="113">
        <f t="shared" ref="F19:P19" si="1">F21</f>
        <v>33214</v>
      </c>
      <c r="G19" s="113">
        <f t="shared" si="1"/>
        <v>0</v>
      </c>
      <c r="H19" s="113">
        <f t="shared" si="1"/>
        <v>33214</v>
      </c>
      <c r="I19" s="113">
        <f t="shared" si="1"/>
        <v>0</v>
      </c>
      <c r="J19" s="113">
        <f t="shared" si="1"/>
        <v>0</v>
      </c>
      <c r="K19" s="113">
        <f t="shared" si="1"/>
        <v>0</v>
      </c>
      <c r="L19" s="113">
        <f t="shared" si="1"/>
        <v>0</v>
      </c>
      <c r="M19" s="113">
        <f t="shared" si="1"/>
        <v>0</v>
      </c>
      <c r="N19" s="113">
        <f t="shared" si="1"/>
        <v>0</v>
      </c>
      <c r="O19" s="113">
        <f t="shared" si="1"/>
        <v>0</v>
      </c>
      <c r="P19" s="113">
        <f t="shared" si="1"/>
        <v>33214</v>
      </c>
      <c r="Q19" s="115"/>
    </row>
    <row r="20" spans="1:17" s="91" customFormat="1" ht="63">
      <c r="A20" s="127" t="s">
        <v>75</v>
      </c>
      <c r="B20" s="127" t="s">
        <v>76</v>
      </c>
      <c r="C20" s="128"/>
      <c r="D20" s="129" t="s">
        <v>77</v>
      </c>
      <c r="E20" s="130">
        <v>33214</v>
      </c>
      <c r="F20" s="130">
        <v>33214</v>
      </c>
      <c r="G20" s="130"/>
      <c r="H20" s="130">
        <v>33214</v>
      </c>
      <c r="I20" s="130"/>
      <c r="J20" s="130"/>
      <c r="K20" s="130"/>
      <c r="L20" s="130"/>
      <c r="M20" s="130"/>
      <c r="N20" s="130"/>
      <c r="O20" s="130"/>
      <c r="P20" s="130">
        <v>33214</v>
      </c>
      <c r="Q20" s="115"/>
    </row>
    <row r="21" spans="1:17" s="91" customFormat="1" ht="63">
      <c r="A21" s="127" t="s">
        <v>75</v>
      </c>
      <c r="B21" s="127" t="s">
        <v>76</v>
      </c>
      <c r="C21" s="128"/>
      <c r="D21" s="129" t="s">
        <v>78</v>
      </c>
      <c r="E21" s="130">
        <v>33214</v>
      </c>
      <c r="F21" s="130">
        <v>33214</v>
      </c>
      <c r="G21" s="130"/>
      <c r="H21" s="130">
        <f t="shared" ref="H21:O21" si="2">H22+H23+H24+H25+H27</f>
        <v>33214</v>
      </c>
      <c r="I21" s="130">
        <f t="shared" si="2"/>
        <v>0</v>
      </c>
      <c r="J21" s="130">
        <f t="shared" si="2"/>
        <v>0</v>
      </c>
      <c r="K21" s="130">
        <f t="shared" si="2"/>
        <v>0</v>
      </c>
      <c r="L21" s="130">
        <f t="shared" si="2"/>
        <v>0</v>
      </c>
      <c r="M21" s="130">
        <f t="shared" si="2"/>
        <v>0</v>
      </c>
      <c r="N21" s="130">
        <f t="shared" si="2"/>
        <v>0</v>
      </c>
      <c r="O21" s="130">
        <f t="shared" si="2"/>
        <v>0</v>
      </c>
      <c r="P21" s="130">
        <v>33214</v>
      </c>
      <c r="Q21" s="115"/>
    </row>
    <row r="22" spans="1:17" s="120" customFormat="1" ht="63" hidden="1">
      <c r="A22" s="131" t="s">
        <v>79</v>
      </c>
      <c r="B22" s="131" t="s">
        <v>80</v>
      </c>
      <c r="C22" s="131" t="s">
        <v>62</v>
      </c>
      <c r="D22" s="132" t="s">
        <v>81</v>
      </c>
      <c r="E22" s="118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8">
        <f>E22+J22</f>
        <v>0</v>
      </c>
    </row>
    <row r="23" spans="1:17" s="120" customFormat="1" ht="31.5" hidden="1">
      <c r="A23" s="133" t="s">
        <v>82</v>
      </c>
      <c r="B23" s="116" t="s">
        <v>83</v>
      </c>
      <c r="C23" s="116" t="s">
        <v>84</v>
      </c>
      <c r="D23" s="117" t="s">
        <v>85</v>
      </c>
      <c r="E23" s="118"/>
      <c r="F23" s="119"/>
      <c r="G23" s="119"/>
      <c r="H23" s="119"/>
      <c r="I23" s="134"/>
      <c r="J23" s="119"/>
      <c r="K23" s="119"/>
      <c r="L23" s="119"/>
      <c r="M23" s="119"/>
      <c r="N23" s="119"/>
      <c r="O23" s="119"/>
      <c r="P23" s="118">
        <f>E23+J23</f>
        <v>0</v>
      </c>
    </row>
    <row r="24" spans="1:17" s="120" customFormat="1" ht="58.5" customHeight="1">
      <c r="A24" s="131" t="s">
        <v>86</v>
      </c>
      <c r="B24" s="116" t="s">
        <v>87</v>
      </c>
      <c r="C24" s="111" t="s">
        <v>84</v>
      </c>
      <c r="D24" s="117" t="s">
        <v>85</v>
      </c>
      <c r="E24" s="118">
        <v>33214</v>
      </c>
      <c r="F24" s="119">
        <v>33214</v>
      </c>
      <c r="G24" s="119"/>
      <c r="H24" s="119">
        <v>33214</v>
      </c>
      <c r="I24" s="119"/>
      <c r="J24" s="119"/>
      <c r="K24" s="119"/>
      <c r="L24" s="119"/>
      <c r="M24" s="119"/>
      <c r="N24" s="119"/>
      <c r="O24" s="119"/>
      <c r="P24" s="118">
        <f>E24+J24</f>
        <v>33214</v>
      </c>
    </row>
    <row r="25" spans="1:17" s="120" customFormat="1" ht="78.75" hidden="1">
      <c r="A25" s="131" t="s">
        <v>88</v>
      </c>
      <c r="B25" s="19">
        <v>1200</v>
      </c>
      <c r="C25" s="131" t="s">
        <v>89</v>
      </c>
      <c r="D25" s="132" t="s">
        <v>90</v>
      </c>
      <c r="E25" s="118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8">
        <f>E25+J25</f>
        <v>0</v>
      </c>
    </row>
    <row r="26" spans="1:17" s="115" customFormat="1" ht="15.75" hidden="1">
      <c r="A26" s="135"/>
      <c r="B26" s="136"/>
      <c r="C26" s="135"/>
      <c r="D26" s="137"/>
      <c r="E26" s="138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8">
        <f>E26</f>
        <v>0</v>
      </c>
    </row>
    <row r="27" spans="1:17" s="120" customFormat="1" ht="33.75" hidden="1" customHeight="1">
      <c r="A27" s="116" t="s">
        <v>91</v>
      </c>
      <c r="B27" s="116" t="s">
        <v>92</v>
      </c>
      <c r="C27" s="116" t="s">
        <v>93</v>
      </c>
      <c r="D27" s="140" t="s">
        <v>94</v>
      </c>
      <c r="E27" s="118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8">
        <f>E27+J27</f>
        <v>0</v>
      </c>
    </row>
    <row r="28" spans="1:17" s="91" customFormat="1" ht="31.5" hidden="1">
      <c r="A28" s="141" t="s">
        <v>95</v>
      </c>
      <c r="B28" s="142" t="s">
        <v>96</v>
      </c>
      <c r="C28" s="39"/>
      <c r="D28" s="29" t="s">
        <v>97</v>
      </c>
      <c r="E28" s="113">
        <v>10000</v>
      </c>
      <c r="F28" s="114">
        <v>10000</v>
      </c>
      <c r="G28" s="114"/>
      <c r="H28" s="114"/>
      <c r="I28" s="114"/>
      <c r="J28" s="114"/>
      <c r="K28" s="114"/>
      <c r="L28" s="114"/>
      <c r="M28" s="114"/>
      <c r="N28" s="114"/>
      <c r="O28" s="114"/>
      <c r="P28" s="113">
        <v>10000</v>
      </c>
      <c r="Q28" s="115"/>
    </row>
    <row r="29" spans="1:17" s="91" customFormat="1" ht="31.5" hidden="1">
      <c r="A29" s="141" t="s">
        <v>98</v>
      </c>
      <c r="B29" s="142" t="s">
        <v>96</v>
      </c>
      <c r="C29" s="39"/>
      <c r="D29" s="29" t="s">
        <v>99</v>
      </c>
      <c r="E29" s="113">
        <v>10000</v>
      </c>
      <c r="F29" s="114">
        <v>10000</v>
      </c>
      <c r="G29" s="114"/>
      <c r="H29" s="114"/>
      <c r="I29" s="114"/>
      <c r="J29" s="114"/>
      <c r="K29" s="114"/>
      <c r="L29" s="114"/>
      <c r="M29" s="114"/>
      <c r="N29" s="114"/>
      <c r="O29" s="114"/>
      <c r="P29" s="113">
        <v>10000</v>
      </c>
      <c r="Q29" s="115"/>
    </row>
    <row r="30" spans="1:17" s="91" customFormat="1" ht="63" hidden="1">
      <c r="A30" s="143" t="s">
        <v>100</v>
      </c>
      <c r="B30" s="143" t="s">
        <v>80</v>
      </c>
      <c r="C30" s="143" t="s">
        <v>62</v>
      </c>
      <c r="D30" s="132" t="s">
        <v>101</v>
      </c>
      <c r="E30" s="118">
        <v>10000</v>
      </c>
      <c r="F30" s="119">
        <v>10000</v>
      </c>
      <c r="G30" s="139"/>
      <c r="H30" s="139"/>
      <c r="I30" s="139"/>
      <c r="J30" s="139"/>
      <c r="K30" s="139"/>
      <c r="L30" s="139"/>
      <c r="M30" s="139"/>
      <c r="N30" s="139"/>
      <c r="O30" s="139"/>
      <c r="P30" s="118">
        <v>10000</v>
      </c>
      <c r="Q30" s="115"/>
    </row>
    <row r="31" spans="1:17" s="91" customFormat="1" ht="48" hidden="1" customHeight="1">
      <c r="A31" s="144"/>
      <c r="B31" s="145"/>
      <c r="C31" s="145"/>
      <c r="D31" s="146"/>
      <c r="E31" s="130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15"/>
    </row>
    <row r="32" spans="1:17" s="91" customFormat="1" ht="30" hidden="1" customHeight="1">
      <c r="A32" s="110"/>
      <c r="B32" s="110"/>
      <c r="C32" s="111"/>
      <c r="D32" s="112"/>
      <c r="E32" s="118"/>
      <c r="F32" s="119"/>
      <c r="G32" s="119"/>
      <c r="H32" s="119"/>
      <c r="I32" s="119"/>
      <c r="J32" s="114"/>
      <c r="K32" s="114"/>
      <c r="L32" s="114"/>
      <c r="M32" s="114"/>
      <c r="N32" s="114"/>
      <c r="O32" s="114"/>
      <c r="P32" s="113"/>
      <c r="Q32" s="115"/>
    </row>
    <row r="33" spans="1:17" s="91" customFormat="1" ht="36" hidden="1" customHeight="1">
      <c r="A33" s="110"/>
      <c r="B33" s="110"/>
      <c r="C33" s="111"/>
      <c r="D33" s="112"/>
      <c r="E33" s="113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3"/>
      <c r="Q33" s="115"/>
    </row>
    <row r="34" spans="1:17" s="91" customFormat="1" ht="15.75" hidden="1">
      <c r="A34" s="116"/>
      <c r="B34" s="116"/>
      <c r="C34" s="111"/>
      <c r="D34" s="117"/>
      <c r="E34" s="118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8"/>
      <c r="Q34" s="115"/>
    </row>
    <row r="35" spans="1:17" s="91" customFormat="1" ht="68.25" hidden="1" customHeight="1">
      <c r="A35" s="133"/>
      <c r="B35" s="116"/>
      <c r="C35" s="111"/>
      <c r="D35" s="117"/>
      <c r="E35" s="118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8"/>
      <c r="Q35" s="115"/>
    </row>
    <row r="36" spans="1:17" s="91" customFormat="1" ht="42.75" hidden="1" customHeight="1">
      <c r="A36" s="133"/>
      <c r="B36" s="116"/>
      <c r="C36" s="111"/>
      <c r="D36" s="117"/>
      <c r="E36" s="118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8"/>
      <c r="Q36" s="115"/>
    </row>
    <row r="37" spans="1:17" s="91" customFormat="1" ht="63" hidden="1" customHeight="1">
      <c r="A37" s="121"/>
      <c r="B37" s="116"/>
      <c r="C37" s="124"/>
      <c r="D37" s="126"/>
      <c r="E37" s="138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8"/>
      <c r="Q37" s="115"/>
    </row>
    <row r="38" spans="1:17" s="91" customFormat="1" ht="15.75" hidden="1">
      <c r="A38" s="110"/>
      <c r="B38" s="110"/>
      <c r="C38" s="111"/>
      <c r="D38" s="148"/>
      <c r="E38" s="113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3"/>
      <c r="Q38" s="115"/>
    </row>
    <row r="39" spans="1:17" s="91" customFormat="1" ht="15.75" hidden="1">
      <c r="A39" s="110"/>
      <c r="B39" s="110"/>
      <c r="C39" s="111"/>
      <c r="D39" s="148"/>
      <c r="E39" s="138"/>
      <c r="F39" s="139"/>
      <c r="G39" s="139"/>
      <c r="H39" s="139"/>
      <c r="I39" s="139"/>
      <c r="J39" s="114"/>
      <c r="K39" s="114"/>
      <c r="L39" s="114"/>
      <c r="M39" s="114"/>
      <c r="N39" s="114"/>
      <c r="O39" s="114"/>
      <c r="P39" s="113"/>
      <c r="Q39" s="115"/>
    </row>
    <row r="40" spans="1:17" s="91" customFormat="1" ht="15.75" hidden="1">
      <c r="A40" s="143"/>
      <c r="B40" s="143"/>
      <c r="C40" s="143"/>
      <c r="D40" s="132"/>
      <c r="E40" s="138"/>
      <c r="F40" s="139"/>
      <c r="G40" s="139"/>
      <c r="H40" s="139"/>
      <c r="I40" s="139"/>
      <c r="J40" s="119"/>
      <c r="K40" s="119"/>
      <c r="L40" s="119"/>
      <c r="M40" s="119"/>
      <c r="N40" s="119"/>
      <c r="O40" s="119"/>
      <c r="P40" s="118"/>
      <c r="Q40" s="115"/>
    </row>
    <row r="41" spans="1:17" s="91" customFormat="1" ht="15.75" hidden="1">
      <c r="A41" s="131"/>
      <c r="B41" s="131"/>
      <c r="C41" s="131"/>
      <c r="D41" s="132"/>
      <c r="E41" s="113"/>
      <c r="F41" s="114"/>
      <c r="G41" s="114"/>
      <c r="H41" s="114"/>
      <c r="I41" s="114"/>
      <c r="J41" s="119"/>
      <c r="K41" s="119"/>
      <c r="L41" s="119"/>
      <c r="M41" s="119"/>
      <c r="N41" s="119"/>
      <c r="O41" s="119"/>
      <c r="P41" s="118"/>
      <c r="Q41" s="115"/>
    </row>
    <row r="42" spans="1:17" s="91" customFormat="1" ht="14.25">
      <c r="A42" s="149" t="s">
        <v>102</v>
      </c>
      <c r="B42" s="150"/>
      <c r="C42" s="151"/>
      <c r="D42" s="152"/>
      <c r="E42" s="153">
        <f>SUM(E45)</f>
        <v>0</v>
      </c>
      <c r="F42" s="153">
        <f>SUM(F45)</f>
        <v>0</v>
      </c>
      <c r="G42" s="153">
        <f t="shared" ref="G42:N42" si="3">G52+G53</f>
        <v>0</v>
      </c>
      <c r="H42" s="153">
        <v>250000</v>
      </c>
      <c r="I42" s="153">
        <f t="shared" si="3"/>
        <v>0</v>
      </c>
      <c r="J42" s="153">
        <f>SUM(J45)</f>
        <v>0</v>
      </c>
      <c r="K42" s="153">
        <f t="shared" si="3"/>
        <v>0</v>
      </c>
      <c r="L42" s="153">
        <f t="shared" si="3"/>
        <v>0</v>
      </c>
      <c r="M42" s="153">
        <f t="shared" si="3"/>
        <v>0</v>
      </c>
      <c r="N42" s="153">
        <f t="shared" si="3"/>
        <v>0</v>
      </c>
      <c r="O42" s="153"/>
      <c r="P42" s="153">
        <f>E42+J42</f>
        <v>0</v>
      </c>
    </row>
    <row r="43" spans="1:17" s="91" customFormat="1" ht="14.25" hidden="1">
      <c r="A43" s="154"/>
      <c r="B43" s="155"/>
      <c r="C43" s="156"/>
      <c r="D43" s="157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</row>
    <row r="44" spans="1:17" s="91" customFormat="1" ht="14.25" hidden="1">
      <c r="A44" s="154"/>
      <c r="B44" s="155"/>
      <c r="C44" s="156"/>
      <c r="D44" s="157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</row>
    <row r="45" spans="1:17" s="91" customFormat="1" ht="59.25" customHeight="1">
      <c r="A45" s="127" t="s">
        <v>75</v>
      </c>
      <c r="B45" s="127" t="s">
        <v>76</v>
      </c>
      <c r="C45" s="128"/>
      <c r="D45" s="129" t="s">
        <v>77</v>
      </c>
      <c r="E45" s="130">
        <f>E49+E51+E52+E48+E50</f>
        <v>0</v>
      </c>
      <c r="F45" s="130">
        <f>F49+F51+F52+F48+F50</f>
        <v>0</v>
      </c>
      <c r="G45" s="130"/>
      <c r="H45" s="130">
        <v>250000</v>
      </c>
      <c r="I45" s="130"/>
      <c r="J45" s="130">
        <f>J49+J51+J52</f>
        <v>0</v>
      </c>
      <c r="K45" s="130">
        <f>K49+K51+K52</f>
        <v>0</v>
      </c>
      <c r="L45" s="130"/>
      <c r="M45" s="130"/>
      <c r="N45" s="130"/>
      <c r="O45" s="130">
        <f>O49+O51+O52</f>
        <v>0</v>
      </c>
      <c r="P45" s="130">
        <f>E45+J45</f>
        <v>0</v>
      </c>
    </row>
    <row r="46" spans="1:17" s="91" customFormat="1" ht="63">
      <c r="A46" s="127" t="s">
        <v>75</v>
      </c>
      <c r="B46" s="127" t="s">
        <v>76</v>
      </c>
      <c r="C46" s="128"/>
      <c r="D46" s="129" t="s">
        <v>78</v>
      </c>
      <c r="E46" s="130"/>
      <c r="F46" s="130"/>
      <c r="G46" s="130"/>
      <c r="H46" s="130">
        <v>250000</v>
      </c>
      <c r="I46" s="130"/>
      <c r="J46" s="130"/>
      <c r="K46" s="130"/>
      <c r="L46" s="130"/>
      <c r="M46" s="130"/>
      <c r="N46" s="130"/>
      <c r="O46" s="130"/>
      <c r="P46" s="130">
        <f>E46+J46</f>
        <v>0</v>
      </c>
    </row>
    <row r="47" spans="1:17" s="91" customFormat="1" ht="15.75" hidden="1">
      <c r="A47" s="158"/>
      <c r="B47" s="158"/>
      <c r="C47" s="159"/>
      <c r="D47" s="148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</row>
    <row r="48" spans="1:17" s="91" customFormat="1" ht="54" hidden="1" customHeight="1">
      <c r="A48" s="116" t="s">
        <v>79</v>
      </c>
      <c r="B48" s="161" t="s">
        <v>80</v>
      </c>
      <c r="C48" s="159" t="s">
        <v>62</v>
      </c>
      <c r="D48" s="140" t="s">
        <v>103</v>
      </c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</row>
    <row r="49" spans="1:16" s="91" customFormat="1" ht="31.5">
      <c r="A49" s="116" t="s">
        <v>86</v>
      </c>
      <c r="B49" s="116" t="s">
        <v>87</v>
      </c>
      <c r="C49" s="111" t="s">
        <v>84</v>
      </c>
      <c r="D49" s="117" t="s">
        <v>85</v>
      </c>
      <c r="E49" s="118">
        <v>100000</v>
      </c>
      <c r="F49" s="119">
        <v>100000</v>
      </c>
      <c r="G49" s="119"/>
      <c r="H49" s="119">
        <v>250000</v>
      </c>
      <c r="I49" s="119"/>
      <c r="J49" s="119"/>
      <c r="K49" s="119"/>
      <c r="L49" s="119"/>
      <c r="M49" s="119"/>
      <c r="N49" s="119"/>
      <c r="O49" s="119"/>
      <c r="P49" s="118"/>
    </row>
    <row r="50" spans="1:16" s="91" customFormat="1" ht="31.5">
      <c r="A50" s="116" t="s">
        <v>104</v>
      </c>
      <c r="B50" s="116" t="s">
        <v>105</v>
      </c>
      <c r="C50" s="111" t="s">
        <v>89</v>
      </c>
      <c r="D50" s="117" t="s">
        <v>106</v>
      </c>
      <c r="E50" s="118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8"/>
    </row>
    <row r="51" spans="1:16" s="91" customFormat="1" ht="47.25">
      <c r="A51" s="124" t="s">
        <v>107</v>
      </c>
      <c r="B51" s="116" t="s">
        <v>108</v>
      </c>
      <c r="C51" s="122" t="s">
        <v>109</v>
      </c>
      <c r="D51" s="163" t="s">
        <v>110</v>
      </c>
      <c r="E51" s="118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8"/>
    </row>
    <row r="52" spans="1:16" s="91" customFormat="1" ht="63">
      <c r="A52" s="131" t="s">
        <v>111</v>
      </c>
      <c r="B52" s="19">
        <v>5062</v>
      </c>
      <c r="C52" s="164" t="s">
        <v>112</v>
      </c>
      <c r="D52" s="165" t="s">
        <v>113</v>
      </c>
      <c r="E52" s="118">
        <v>-100000</v>
      </c>
      <c r="F52" s="118">
        <v>-100000</v>
      </c>
      <c r="G52" s="118"/>
      <c r="H52" s="118"/>
      <c r="I52" s="118"/>
      <c r="J52" s="118"/>
      <c r="K52" s="118"/>
      <c r="L52" s="118"/>
      <c r="M52" s="118"/>
      <c r="N52" s="118"/>
      <c r="O52" s="118"/>
      <c r="P52" s="118"/>
    </row>
    <row r="53" spans="1:16" s="91" customFormat="1" ht="31.5">
      <c r="A53" s="110" t="s">
        <v>55</v>
      </c>
      <c r="B53" s="110" t="s">
        <v>56</v>
      </c>
      <c r="C53" s="128"/>
      <c r="D53" s="166" t="s">
        <v>57</v>
      </c>
      <c r="E53" s="130"/>
      <c r="F53" s="167"/>
      <c r="G53" s="167"/>
      <c r="H53" s="167"/>
      <c r="I53" s="130"/>
      <c r="J53" s="130"/>
      <c r="K53" s="130"/>
      <c r="L53" s="130"/>
      <c r="M53" s="130"/>
      <c r="N53" s="130"/>
      <c r="O53" s="130"/>
      <c r="P53" s="130"/>
    </row>
    <row r="54" spans="1:16" s="91" customFormat="1" ht="31.5">
      <c r="A54" s="110" t="s">
        <v>58</v>
      </c>
      <c r="B54" s="110" t="s">
        <v>56</v>
      </c>
      <c r="C54" s="128"/>
      <c r="D54" s="166" t="s">
        <v>114</v>
      </c>
      <c r="E54" s="130"/>
      <c r="F54" s="167"/>
      <c r="G54" s="167"/>
      <c r="H54" s="167"/>
      <c r="I54" s="130"/>
      <c r="J54" s="130"/>
      <c r="K54" s="130"/>
      <c r="L54" s="130"/>
      <c r="M54" s="130"/>
      <c r="N54" s="130"/>
      <c r="O54" s="130"/>
      <c r="P54" s="130"/>
    </row>
    <row r="55" spans="1:16" s="91" customFormat="1" ht="63">
      <c r="A55" s="131" t="s">
        <v>115</v>
      </c>
      <c r="B55" s="19">
        <v>3230</v>
      </c>
      <c r="C55" s="164" t="s">
        <v>116</v>
      </c>
      <c r="D55" s="165" t="s">
        <v>117</v>
      </c>
      <c r="E55" s="113">
        <v>20000</v>
      </c>
      <c r="F55" s="118">
        <v>20000</v>
      </c>
      <c r="G55" s="118"/>
      <c r="H55" s="118"/>
      <c r="I55" s="113"/>
      <c r="J55" s="113"/>
      <c r="K55" s="113"/>
      <c r="L55" s="113"/>
      <c r="M55" s="113"/>
      <c r="N55" s="113"/>
      <c r="O55" s="113"/>
      <c r="P55" s="113">
        <v>20000</v>
      </c>
    </row>
    <row r="56" spans="1:16" s="91" customFormat="1" ht="31.5">
      <c r="A56" s="131" t="s">
        <v>118</v>
      </c>
      <c r="B56" s="19">
        <v>4082</v>
      </c>
      <c r="C56" s="168" t="s">
        <v>119</v>
      </c>
      <c r="D56" s="165" t="s">
        <v>120</v>
      </c>
      <c r="E56" s="113">
        <v>-20000</v>
      </c>
      <c r="F56" s="118">
        <v>-20000</v>
      </c>
      <c r="G56" s="118"/>
      <c r="H56" s="118"/>
      <c r="I56" s="113"/>
      <c r="J56" s="113"/>
      <c r="K56" s="113"/>
      <c r="L56" s="113"/>
      <c r="M56" s="113"/>
      <c r="N56" s="113"/>
      <c r="O56" s="113"/>
      <c r="P56" s="113">
        <v>-20000</v>
      </c>
    </row>
    <row r="57" spans="1:16" s="91" customFormat="1" ht="15.75">
      <c r="A57" s="131"/>
      <c r="B57" s="19"/>
      <c r="C57" s="169"/>
      <c r="D57" s="165"/>
      <c r="E57" s="113"/>
      <c r="F57" s="118"/>
      <c r="G57" s="118"/>
      <c r="H57" s="118"/>
      <c r="I57" s="113"/>
      <c r="J57" s="113"/>
      <c r="K57" s="113"/>
      <c r="L57" s="113"/>
      <c r="M57" s="113"/>
      <c r="N57" s="113"/>
      <c r="O57" s="113"/>
      <c r="P57" s="113"/>
    </row>
    <row r="58" spans="1:16" s="91" customFormat="1" ht="15.75">
      <c r="A58" s="131"/>
      <c r="B58" s="19"/>
      <c r="C58" s="169"/>
      <c r="D58" s="165"/>
      <c r="E58" s="113"/>
      <c r="F58" s="118"/>
      <c r="G58" s="118"/>
      <c r="H58" s="118"/>
      <c r="I58" s="113"/>
      <c r="J58" s="113"/>
      <c r="K58" s="113"/>
      <c r="L58" s="113"/>
      <c r="M58" s="113"/>
      <c r="N58" s="113"/>
      <c r="O58" s="113"/>
      <c r="P58" s="113"/>
    </row>
    <row r="59" spans="1:16" s="91" customFormat="1" ht="15.75">
      <c r="A59" s="131"/>
      <c r="B59" s="19"/>
      <c r="C59" s="169"/>
      <c r="D59" s="165"/>
      <c r="E59" s="113"/>
      <c r="F59" s="118"/>
      <c r="G59" s="118"/>
      <c r="H59" s="118"/>
      <c r="I59" s="113"/>
      <c r="J59" s="113"/>
      <c r="K59" s="113"/>
      <c r="L59" s="113"/>
      <c r="M59" s="113"/>
      <c r="N59" s="113"/>
      <c r="O59" s="113"/>
      <c r="P59" s="113"/>
    </row>
    <row r="60" spans="1:16" s="91" customFormat="1" ht="15">
      <c r="A60" s="170"/>
      <c r="B60" s="170"/>
      <c r="C60" s="171"/>
      <c r="D60" s="172" t="s">
        <v>121</v>
      </c>
      <c r="E60" s="173">
        <f t="shared" ref="E60:P60" si="4">E12+E31+E42</f>
        <v>33214</v>
      </c>
      <c r="F60" s="173">
        <f t="shared" si="4"/>
        <v>33214</v>
      </c>
      <c r="G60" s="173">
        <f t="shared" si="4"/>
        <v>0</v>
      </c>
      <c r="H60" s="173">
        <f t="shared" si="4"/>
        <v>283214</v>
      </c>
      <c r="I60" s="173">
        <f t="shared" si="4"/>
        <v>0</v>
      </c>
      <c r="J60" s="173">
        <f t="shared" si="4"/>
        <v>0</v>
      </c>
      <c r="K60" s="173">
        <f t="shared" si="4"/>
        <v>0</v>
      </c>
      <c r="L60" s="173">
        <f t="shared" si="4"/>
        <v>0</v>
      </c>
      <c r="M60" s="173">
        <f t="shared" si="4"/>
        <v>0</v>
      </c>
      <c r="N60" s="173">
        <f t="shared" si="4"/>
        <v>0</v>
      </c>
      <c r="O60" s="173">
        <f t="shared" si="4"/>
        <v>0</v>
      </c>
      <c r="P60" s="173">
        <f t="shared" si="4"/>
        <v>33214</v>
      </c>
    </row>
    <row r="61" spans="1:16"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</row>
    <row r="62" spans="1:16"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</row>
    <row r="63" spans="1:16" s="91" customFormat="1" ht="18.75">
      <c r="A63" s="175"/>
      <c r="B63" s="175"/>
      <c r="C63" s="176"/>
      <c r="D63" s="65" t="s">
        <v>36</v>
      </c>
      <c r="E63" s="177"/>
      <c r="F63" s="177"/>
      <c r="G63" s="178"/>
      <c r="H63" s="178"/>
      <c r="I63" s="179"/>
      <c r="J63" s="179"/>
      <c r="K63" s="179"/>
      <c r="L63" s="179"/>
      <c r="M63" s="180" t="s">
        <v>37</v>
      </c>
      <c r="N63" s="181"/>
      <c r="O63" s="181"/>
      <c r="P63" s="182"/>
    </row>
    <row r="64" spans="1:16" s="91" customFormat="1">
      <c r="A64" s="183"/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</row>
    <row r="65" spans="1:16" s="91" customFormat="1">
      <c r="A65" s="183"/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</row>
    <row r="66" spans="1:16" s="91" customFormat="1">
      <c r="A66" s="183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</row>
    <row r="67" spans="1:16" s="91" customFormat="1">
      <c r="A67" s="183"/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</row>
  </sheetData>
  <mergeCells count="32">
    <mergeCell ref="A65:P65"/>
    <mergeCell ref="A66:P66"/>
    <mergeCell ref="A67:P67"/>
    <mergeCell ref="A11:P11"/>
    <mergeCell ref="A12:D12"/>
    <mergeCell ref="A31:D31"/>
    <mergeCell ref="A42:D42"/>
    <mergeCell ref="M63:O63"/>
    <mergeCell ref="A64:P64"/>
    <mergeCell ref="L8:L10"/>
    <mergeCell ref="M8:N8"/>
    <mergeCell ref="O8:O10"/>
    <mergeCell ref="G9:G10"/>
    <mergeCell ref="H9:H10"/>
    <mergeCell ref="M9:M10"/>
    <mergeCell ref="N9:N10"/>
    <mergeCell ref="E8:E10"/>
    <mergeCell ref="F8:F10"/>
    <mergeCell ref="G8:H8"/>
    <mergeCell ref="I8:I10"/>
    <mergeCell ref="J8:J10"/>
    <mergeCell ref="K8:K10"/>
    <mergeCell ref="N1:P1"/>
    <mergeCell ref="A2:P2"/>
    <mergeCell ref="A3:P3"/>
    <mergeCell ref="A7:A10"/>
    <mergeCell ref="B7:B10"/>
    <mergeCell ref="C7:C10"/>
    <mergeCell ref="D7:D10"/>
    <mergeCell ref="E7:I7"/>
    <mergeCell ref="J7:O7"/>
    <mergeCell ref="P7:P10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tabSelected="1" topLeftCell="A7" workbookViewId="0">
      <selection activeCell="A11" sqref="A1:A1048576"/>
    </sheetView>
  </sheetViews>
  <sheetFormatPr defaultRowHeight="15"/>
  <cols>
    <col min="1" max="1" width="126.28515625" customWidth="1"/>
  </cols>
  <sheetData>
    <row r="1" spans="1:6" ht="15.75">
      <c r="A1" s="184"/>
      <c r="B1" s="185"/>
      <c r="C1" s="186" t="s">
        <v>122</v>
      </c>
      <c r="D1" s="187"/>
      <c r="E1" s="185"/>
      <c r="F1" s="185"/>
    </row>
    <row r="2" spans="1:6" ht="15.75">
      <c r="A2" s="184"/>
      <c r="B2" s="185"/>
      <c r="C2" s="188"/>
      <c r="D2" s="188"/>
      <c r="E2" s="185"/>
      <c r="F2" s="185"/>
    </row>
    <row r="3" spans="1:6" ht="18.75">
      <c r="A3" s="189" t="s">
        <v>123</v>
      </c>
      <c r="B3" s="189"/>
      <c r="C3" s="189"/>
      <c r="D3" s="189"/>
      <c r="E3" s="185"/>
      <c r="F3" s="185"/>
    </row>
    <row r="4" spans="1:6" ht="18.75">
      <c r="A4" s="190" t="s">
        <v>124</v>
      </c>
      <c r="B4" s="190"/>
      <c r="C4" s="191"/>
      <c r="D4" s="191"/>
      <c r="E4" s="185"/>
      <c r="F4" s="185"/>
    </row>
    <row r="5" spans="1:6" ht="15.75">
      <c r="A5" s="184"/>
      <c r="B5" s="185"/>
      <c r="C5" s="185"/>
      <c r="D5" s="185"/>
      <c r="E5" s="185"/>
      <c r="F5" s="185"/>
    </row>
    <row r="6" spans="1:6" ht="16.5">
      <c r="A6" s="192" t="s">
        <v>125</v>
      </c>
      <c r="B6" s="192"/>
      <c r="C6" s="192"/>
      <c r="D6" s="192"/>
      <c r="E6" s="185"/>
      <c r="F6" s="185"/>
    </row>
    <row r="7" spans="1:6" ht="15.75">
      <c r="A7" s="184"/>
      <c r="B7" s="185"/>
      <c r="C7" s="185"/>
      <c r="D7" s="193" t="s">
        <v>126</v>
      </c>
      <c r="E7" s="185"/>
      <c r="F7" s="185"/>
    </row>
    <row r="8" spans="1:6" ht="120">
      <c r="A8" s="194" t="s">
        <v>127</v>
      </c>
      <c r="B8" s="195" t="s">
        <v>128</v>
      </c>
      <c r="C8" s="195"/>
      <c r="D8" s="196" t="s">
        <v>46</v>
      </c>
      <c r="E8" s="185"/>
      <c r="F8" s="185"/>
    </row>
    <row r="9" spans="1:6" ht="15.75">
      <c r="A9" s="197">
        <v>1</v>
      </c>
      <c r="B9" s="198">
        <v>2</v>
      </c>
      <c r="C9" s="198"/>
      <c r="D9" s="199">
        <v>3</v>
      </c>
      <c r="E9" s="185"/>
      <c r="F9" s="185"/>
    </row>
    <row r="10" spans="1:6" ht="15.75">
      <c r="A10" s="200" t="s">
        <v>129</v>
      </c>
      <c r="B10" s="200"/>
      <c r="C10" s="200"/>
      <c r="D10" s="201">
        <f>D11+D13</f>
        <v>33214</v>
      </c>
      <c r="E10" s="185"/>
      <c r="F10" s="185"/>
    </row>
    <row r="11" spans="1:6" ht="15.75">
      <c r="A11" s="37"/>
      <c r="B11" s="202"/>
      <c r="C11" s="203"/>
      <c r="D11" s="34"/>
      <c r="E11" s="185"/>
      <c r="F11" s="185"/>
    </row>
    <row r="12" spans="1:6" ht="15.75">
      <c r="A12" s="37">
        <v>9900000000</v>
      </c>
      <c r="B12" s="204" t="s">
        <v>130</v>
      </c>
      <c r="C12" s="205"/>
      <c r="D12" s="34"/>
      <c r="E12" s="185"/>
      <c r="F12" s="185"/>
    </row>
    <row r="13" spans="1:6" ht="15.75">
      <c r="A13" s="37">
        <v>41040400</v>
      </c>
      <c r="B13" s="206" t="s">
        <v>131</v>
      </c>
      <c r="C13" s="207"/>
      <c r="D13" s="34">
        <v>33214</v>
      </c>
      <c r="E13" s="185"/>
      <c r="F13" s="185"/>
    </row>
    <row r="14" spans="1:6" ht="15.75">
      <c r="A14" s="37"/>
      <c r="B14" s="32"/>
      <c r="C14" s="208"/>
      <c r="D14" s="34"/>
      <c r="E14" s="185"/>
      <c r="F14" s="185"/>
    </row>
    <row r="15" spans="1:6" ht="31.5">
      <c r="A15" s="209" t="s">
        <v>132</v>
      </c>
      <c r="B15" s="210" t="s">
        <v>133</v>
      </c>
      <c r="C15" s="210"/>
      <c r="D15" s="34"/>
      <c r="E15" s="185"/>
      <c r="F15" s="185"/>
    </row>
    <row r="16" spans="1:6" ht="15.75">
      <c r="A16" s="200" t="s">
        <v>134</v>
      </c>
      <c r="B16" s="200"/>
      <c r="C16" s="200"/>
      <c r="D16" s="201"/>
      <c r="E16" s="185"/>
      <c r="F16" s="185"/>
    </row>
    <row r="17" spans="1:6" ht="15.75">
      <c r="A17" s="197" t="s">
        <v>135</v>
      </c>
      <c r="B17" s="211" t="s">
        <v>136</v>
      </c>
      <c r="C17" s="211"/>
      <c r="D17" s="201">
        <f>D18+D19</f>
        <v>33214</v>
      </c>
      <c r="E17" s="185"/>
      <c r="F17" s="185"/>
    </row>
    <row r="18" spans="1:6" ht="15.75">
      <c r="A18" s="197" t="s">
        <v>135</v>
      </c>
      <c r="B18" s="211" t="s">
        <v>137</v>
      </c>
      <c r="C18" s="211"/>
      <c r="D18" s="201">
        <f>D10</f>
        <v>33214</v>
      </c>
      <c r="E18" s="185"/>
      <c r="F18" s="185"/>
    </row>
    <row r="19" spans="1:6" ht="15.75">
      <c r="A19" s="197" t="s">
        <v>135</v>
      </c>
      <c r="B19" s="211" t="s">
        <v>138</v>
      </c>
      <c r="C19" s="211"/>
      <c r="D19" s="201"/>
      <c r="E19" s="185"/>
      <c r="F19" s="185"/>
    </row>
    <row r="20" spans="1:6" ht="15.75">
      <c r="A20" s="197"/>
      <c r="B20" s="212"/>
      <c r="C20" s="212"/>
      <c r="D20" s="213"/>
      <c r="E20" s="185"/>
      <c r="F20" s="185"/>
    </row>
    <row r="21" spans="1:6" ht="31.5">
      <c r="A21" s="209" t="s">
        <v>132</v>
      </c>
      <c r="B21" s="210" t="s">
        <v>133</v>
      </c>
      <c r="C21" s="210"/>
      <c r="D21" s="201"/>
      <c r="E21" s="185"/>
      <c r="F21" s="185"/>
    </row>
    <row r="22" spans="1:6" ht="15.75">
      <c r="A22" s="197"/>
      <c r="B22" s="211"/>
      <c r="C22" s="211"/>
      <c r="D22" s="201"/>
      <c r="E22" s="185"/>
      <c r="F22" s="185"/>
    </row>
    <row r="23" spans="1:6" ht="15.75">
      <c r="A23" s="214"/>
      <c r="B23" s="215"/>
      <c r="C23" s="216"/>
      <c r="D23" s="216"/>
      <c r="E23" s="185"/>
      <c r="F23" s="185"/>
    </row>
    <row r="24" spans="1:6" ht="15.75">
      <c r="A24" s="217" t="s">
        <v>139</v>
      </c>
      <c r="B24" s="217"/>
      <c r="C24" s="217"/>
      <c r="D24" s="217"/>
      <c r="E24" s="185"/>
      <c r="F24" s="185"/>
    </row>
    <row r="25" spans="1:6" ht="15.75">
      <c r="A25" s="218"/>
      <c r="B25" s="216"/>
      <c r="C25" s="216"/>
      <c r="D25" s="219" t="s">
        <v>126</v>
      </c>
      <c r="E25" s="185"/>
      <c r="F25" s="185"/>
    </row>
    <row r="26" spans="1:6" ht="225">
      <c r="A26" s="194" t="s">
        <v>140</v>
      </c>
      <c r="B26" s="196" t="s">
        <v>141</v>
      </c>
      <c r="C26" s="196" t="s">
        <v>142</v>
      </c>
      <c r="D26" s="196" t="s">
        <v>46</v>
      </c>
      <c r="E26" s="185"/>
      <c r="F26" s="185"/>
    </row>
    <row r="27" spans="1:6" ht="15.75">
      <c r="A27" s="197">
        <v>1</v>
      </c>
      <c r="B27" s="199">
        <v>2</v>
      </c>
      <c r="C27" s="199">
        <v>3</v>
      </c>
      <c r="D27" s="199">
        <v>4</v>
      </c>
      <c r="E27" s="185"/>
      <c r="F27" s="185"/>
    </row>
    <row r="28" spans="1:6" ht="15.75">
      <c r="A28" s="200" t="s">
        <v>143</v>
      </c>
      <c r="B28" s="200"/>
      <c r="C28" s="200"/>
      <c r="D28" s="201"/>
      <c r="E28" s="220"/>
      <c r="F28" s="220"/>
    </row>
    <row r="29" spans="1:6" ht="15.75">
      <c r="A29" s="200" t="s">
        <v>144</v>
      </c>
      <c r="B29" s="200"/>
      <c r="C29" s="200"/>
      <c r="D29" s="201"/>
      <c r="E29" s="220"/>
      <c r="F29" s="185"/>
    </row>
    <row r="30" spans="1:6" ht="94.5">
      <c r="A30" s="197" t="s">
        <v>135</v>
      </c>
      <c r="B30" s="199" t="s">
        <v>135</v>
      </c>
      <c r="C30" s="221" t="s">
        <v>136</v>
      </c>
      <c r="D30" s="222"/>
      <c r="E30" s="220"/>
      <c r="F30" s="220"/>
    </row>
    <row r="31" spans="1:6" ht="15.75">
      <c r="A31" s="197" t="s">
        <v>135</v>
      </c>
      <c r="B31" s="199" t="s">
        <v>135</v>
      </c>
      <c r="C31" s="212" t="s">
        <v>137</v>
      </c>
      <c r="D31" s="222"/>
      <c r="E31" s="185"/>
      <c r="F31" s="185"/>
    </row>
    <row r="32" spans="1:6" ht="15.75">
      <c r="A32" s="197" t="s">
        <v>135</v>
      </c>
      <c r="B32" s="199" t="s">
        <v>135</v>
      </c>
      <c r="C32" s="223" t="s">
        <v>138</v>
      </c>
      <c r="D32" s="201"/>
      <c r="E32" s="220"/>
      <c r="F32" s="185"/>
    </row>
    <row r="33" spans="1:6" ht="15.75">
      <c r="A33" s="224"/>
      <c r="B33" s="225"/>
      <c r="C33" s="225"/>
      <c r="D33" s="225"/>
      <c r="E33" s="185"/>
      <c r="F33" s="185"/>
    </row>
    <row r="34" spans="1:6">
      <c r="A34" s="226" t="s">
        <v>145</v>
      </c>
      <c r="B34" s="227"/>
      <c r="C34" s="227"/>
      <c r="D34" s="227"/>
      <c r="E34" s="228"/>
      <c r="F34" s="228"/>
    </row>
    <row r="35" spans="1:6" ht="15.75">
      <c r="A35" s="224"/>
      <c r="B35" s="229"/>
      <c r="C35" s="229"/>
      <c r="D35" s="229"/>
      <c r="E35" s="185"/>
      <c r="F35" s="185"/>
    </row>
    <row r="36" spans="1:6" ht="15.75">
      <c r="A36" s="224"/>
      <c r="B36" s="229"/>
      <c r="C36" s="229"/>
      <c r="D36" s="229"/>
      <c r="E36" s="185"/>
      <c r="F36" s="185"/>
    </row>
    <row r="37" spans="1:6" ht="15.75">
      <c r="A37" s="224"/>
      <c r="B37" s="229"/>
      <c r="C37" s="229"/>
      <c r="D37" s="229"/>
      <c r="E37" s="185"/>
      <c r="F37" s="185"/>
    </row>
    <row r="38" spans="1:6" ht="15.75">
      <c r="A38" s="224"/>
      <c r="B38" s="229"/>
      <c r="C38" s="229"/>
      <c r="D38" s="229"/>
      <c r="E38" s="185"/>
      <c r="F38" s="185"/>
    </row>
    <row r="39" spans="1:6" ht="15.75">
      <c r="A39" s="224"/>
      <c r="B39" s="229"/>
      <c r="C39" s="229"/>
      <c r="D39" s="229"/>
      <c r="E39" s="185"/>
      <c r="F39" s="185"/>
    </row>
    <row r="40" spans="1:6" ht="15.75">
      <c r="A40" s="224"/>
      <c r="B40" s="229"/>
      <c r="C40" s="229"/>
      <c r="D40" s="229"/>
      <c r="E40" s="185"/>
      <c r="F40" s="185"/>
    </row>
    <row r="41" spans="1:6" ht="15.75">
      <c r="A41" s="224"/>
      <c r="B41" s="229"/>
      <c r="C41" s="229"/>
      <c r="D41" s="229"/>
      <c r="E41" s="185"/>
      <c r="F41" s="185"/>
    </row>
    <row r="42" spans="1:6" ht="15.75">
      <c r="A42" s="224"/>
      <c r="B42" s="229"/>
      <c r="C42" s="229"/>
      <c r="D42" s="229"/>
      <c r="E42" s="185"/>
      <c r="F42" s="185"/>
    </row>
    <row r="43" spans="1:6" ht="15.75">
      <c r="A43" s="224"/>
      <c r="B43" s="229"/>
      <c r="C43" s="229"/>
      <c r="D43" s="229"/>
      <c r="E43" s="185"/>
      <c r="F43" s="185"/>
    </row>
    <row r="44" spans="1:6" ht="15.75">
      <c r="A44" s="224"/>
      <c r="B44" s="229"/>
      <c r="C44" s="229"/>
      <c r="D44" s="229"/>
      <c r="E44" s="185"/>
      <c r="F44" s="185"/>
    </row>
  </sheetData>
  <mergeCells count="21">
    <mergeCell ref="A28:C28"/>
    <mergeCell ref="A29:C29"/>
    <mergeCell ref="A34:D34"/>
    <mergeCell ref="B17:C17"/>
    <mergeCell ref="B18:C18"/>
    <mergeCell ref="B19:C19"/>
    <mergeCell ref="B21:C21"/>
    <mergeCell ref="B22:C22"/>
    <mergeCell ref="A24:D24"/>
    <mergeCell ref="A10:C10"/>
    <mergeCell ref="B11:C11"/>
    <mergeCell ref="B12:C12"/>
    <mergeCell ref="B13:C13"/>
    <mergeCell ref="B15:C15"/>
    <mergeCell ref="A16:C16"/>
    <mergeCell ref="C1:D1"/>
    <mergeCell ref="A3:D3"/>
    <mergeCell ref="A4:B4"/>
    <mergeCell ref="A6:D6"/>
    <mergeCell ref="B8:C8"/>
    <mergeCell ref="B9:C9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2022-08-05T06:55:57Z</dcterms:modified>
</cp:coreProperties>
</file>