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<sst xmlns="http://schemas.openxmlformats.org/spreadsheetml/2006/main" count="168" uniqueCount="126">
  <si>
    <t>Додаток № 1
до рішення від    12.05. 2022 р № 23</t>
  </si>
  <si>
    <t>Зміни до обсягу доходів сільського бюджету на 2022 рік</t>
  </si>
  <si>
    <t>07520000000</t>
  </si>
  <si>
    <t>(код бюджету)</t>
  </si>
  <si>
    <t>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</si>
  <si>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</si>
  <si>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</si>
  <si>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</si>
  <si>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</si>
  <si>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</si>
  <si>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</si>
  <si>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</si>
  <si>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</si>
  <si>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</si>
  <si>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11010100 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</si>
  <si>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</si>
  <si>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11010200 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</si>
  <si>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</si>
  <si>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</si>
  <si>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</si>
  <si>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</si>
  <si>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</si>
  <si>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</si>
  <si>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</si>
  <si>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</si>
  <si>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</si>
  <si>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Разом доходів</t>
  </si>
  <si>
    <r>
      <t>Офіційні трансферти</t>
    </r>
    <r>
      <rPr>
        <sz val="12"/>
        <rFont val="Times New Roman"/>
        <family val="1"/>
      </rPr>
      <t xml:space="preserve"> </t>
    </r>
  </si>
  <si>
    <t>Від органів державного управління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</si>
  <si>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</si>
  <si>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</si>
  <si>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</t>
  </si>
  <si>
    <t>Освітня субвенція з державного бюджету місцевим бюджетам </t>
  </si>
  <si>
    <t xml:space="preserve">Субвенції з місцевих бюджетів іншим місцевим бюджетам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</si>
  <si>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</si>
  <si>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Інша  субвенція з місцевого бюджету </t>
  </si>
  <si>
    <t xml:space="preserve">Всього доходів </t>
  </si>
  <si>
    <t>Керуючий  справами (секретар  виконкому)</t>
  </si>
  <si>
    <t>Оксана КОМАР</t>
  </si>
  <si>
    <t>Додаток № 3,1
до рішення  виконкому                                від 12.05. 2022 р № 23</t>
  </si>
  <si>
    <t>ЗМІНИ ДО РОЗПОДІЛУ</t>
  </si>
  <si>
    <t>видатків сільського бюджету на 2022 рік за головними розпорядниками коштів (у межах змін загального обсягу доходів, видатків сільського бюджету )</t>
  </si>
  <si>
    <t>Код програмної класифікації видатків та кредитування місцевих бюджетів</t>
  </si>
  <si>
    <t>Код ТПКВКМБ</t>
  </si>
  <si>
    <t>Код ФКВКБ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</si>
  <si>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</si>
  <si>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</si>
  <si>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</si>
  <si>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</si>
  <si>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</si>
  <si>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</si>
  <si>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</si>
  <si>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</si>
  <si>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</si>
  <si>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-179300</t>
  </si>
  <si>
    <t>І. У межах змін обсягу доходів - всього, у тому числі:</t>
  </si>
  <si>
    <t>0100000</t>
  </si>
  <si>
    <t>01</t>
  </si>
  <si>
    <r>
      <t xml:space="preserve">Білківська сільська рада </t>
    </r>
    <r>
      <rPr>
        <sz val="12"/>
        <rFont val="Times New Roman"/>
        <family val="1"/>
      </rPr>
      <t>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</si>
  <si>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</si>
  <si>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</rPr>
      <t>(відровідальний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</si>
  <si>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</si>
  <si>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</si>
  <si>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</si>
  <si>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</si>
  <si>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</si>
  <si>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</si>
  <si>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</si>
  <si>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</si>
  <si>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</si>
  <si>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</si>
  <si>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Здійснення заходів із землеустрою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</si>
  <si>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</si>
  <si>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</si>
  <si>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</si>
  <si>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</si>
  <si>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0610000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</si>
  <si>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</si>
  <si>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</rPr>
      <t>(головний розпорядник</t>
    </r>
    <r>
      <rPr>
        <b/>
        <sz val="12"/>
        <color indexed="8"/>
        <rFont val="Times New Roman"/>
        <family val="1"/>
      </rPr>
      <t>)</t>
    </r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</si>
  <si>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</rPr>
      <t>(відповідальний розпорядник</t>
    </r>
    <r>
      <rPr>
        <b/>
        <sz val="12"/>
        <color indexed="8"/>
        <rFont val="Times New Roman"/>
        <family val="1"/>
      </rPr>
      <t>)</t>
    </r>
  </si>
  <si>
    <t>0610160</t>
  </si>
  <si>
    <t>0160</t>
  </si>
  <si>
    <t>Керівництво і управління у відповідній сфері у містах (місті Києві), селищах, селах, об"єднаних територіальних громад</t>
  </si>
  <si>
    <t>0611031</t>
  </si>
  <si>
    <t>1031</t>
  </si>
  <si>
    <t>0921</t>
  </si>
  <si>
    <t xml:space="preserve">Надання загальної середньої освіти закладами загальної середньої освіти </t>
  </si>
  <si>
    <t>0611200</t>
  </si>
  <si>
    <t>0990</t>
  </si>
  <si>
    <t xml:space="preserve">Надання освіти за рахунок субвенції з державного бюджету місцевим бюджетам на наданнядержавної підтримки особам з особливими освітніми потребами </t>
  </si>
  <si>
    <t>0612152</t>
  </si>
  <si>
    <t>2152</t>
  </si>
  <si>
    <t>0763</t>
  </si>
  <si>
    <t>Інші програми та заходи у сфері охорони здоров"я</t>
  </si>
  <si>
    <t>3700000</t>
  </si>
  <si>
    <t>37</t>
  </si>
  <si>
    <r>
      <t xml:space="preserve">Фінансовй відділ </t>
    </r>
    <r>
      <rPr>
        <sz val="12"/>
        <rFont val="Times New Roman"/>
        <family val="1"/>
      </rPr>
      <t>(головний розпорядник)</t>
    </r>
  </si>
  <si>
    <t>3710000</t>
  </si>
  <si>
    <r>
      <t xml:space="preserve">Фінансовий відділ </t>
    </r>
    <r>
      <rPr>
        <sz val="12"/>
        <rFont val="Times New Roman"/>
        <family val="1"/>
      </rPr>
      <t xml:space="preserve"> (відповідальний виконавець)</t>
    </r>
  </si>
  <si>
    <t>3710160</t>
  </si>
  <si>
    <t>Керівництво і управління у відповідній сфері у містах (місті Києві), селищах, селах, об'єднаних територіальних громадах</t>
  </si>
  <si>
    <t>Додаток № 2
до рішення  виконкому 
від   12.05.2022р № 23</t>
  </si>
  <si>
    <t>Зміни до міжбюджетних трансфертів на 2022 рік</t>
  </si>
  <si>
    <r>
      <t>07520000000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(код бюджету)</t>
    </r>
  </si>
  <si>
    <t>1. Зміни до показників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</si>
  <si>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</si>
  <si>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</si>
  <si>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</si>
  <si>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І. Трансферти до загального фонду бюджету</t>
  </si>
  <si>
    <t>Державний бюджет</t>
  </si>
  <si>
    <t>07100000000</t>
  </si>
  <si>
    <t>Обласний бюджет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</si>
  <si>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</si>
  <si>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</si>
  <si>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</si>
  <si>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</si>
  <si>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</si>
  <si>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41053900</t>
  </si>
  <si>
    <t xml:space="preserve">Інша субвенція з місцевого бюджету </t>
  </si>
  <si>
    <t>2. Зміни до показників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</si>
  <si>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</si>
  <si>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</si>
  <si>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</si>
  <si>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</si>
  <si>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</si>
  <si>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Керуючий справами (секретар виконкому)                      Оксана КОМАР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</si>
</sst>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6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i/>
      <sz val="10"/>
      <name val="Times New Roman"/>
      <family val="1"/>
    </font>
    <font>
      <sz val="10"/>
      <name val="Helv"/>
      <family val="0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 vertical="top"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4" fontId="8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4" fontId="8" fillId="2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2" xfId="0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11" fillId="0" borderId="2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2" xfId="0" applyFont="1" applyFill="1" applyBorder="1" applyAlignment="1">
      <alignment vertical="center" wrapText="1" shrinkToFit="1"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25" fillId="0" borderId="0" xfId="21" applyFont="1" applyAlignment="1">
      <alignment horizontal="center"/>
      <protection/>
    </xf>
    <xf numFmtId="0" fontId="6" fillId="0" borderId="2" xfId="0" applyNumberFormat="1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 wrapText="1" shrinkToFit="1"/>
    </xf>
    <xf numFmtId="4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 wrapText="1"/>
    </xf>
    <xf numFmtId="188" fontId="9" fillId="2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 shrinkToFit="1"/>
    </xf>
    <xf numFmtId="3" fontId="9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4" fillId="0" borderId="1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3" fillId="0" borderId="0" xfId="21" applyFont="1" applyAlignment="1">
      <alignment horizontal="center" vertical="center"/>
      <protection/>
    </xf>
    <xf numFmtId="0" fontId="23" fillId="0" borderId="0" xfId="15" applyFont="1" applyFill="1" applyBorder="1" applyAlignment="1">
      <alignment horizontal="left" vertical="center" wrapText="1"/>
      <protection/>
    </xf>
    <xf numFmtId="4" fontId="15" fillId="3" borderId="2" xfId="18" applyNumberFormat="1" applyFont="1" applyFill="1" applyBorder="1" applyAlignment="1">
      <alignment vertical="center"/>
      <protection/>
    </xf>
    <xf numFmtId="3" fontId="1" fillId="3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15" fillId="0" borderId="2" xfId="18" applyNumberFormat="1" applyFont="1" applyFill="1" applyBorder="1" applyAlignment="1">
      <alignment vertical="center"/>
      <protection/>
    </xf>
    <xf numFmtId="4" fontId="15" fillId="0" borderId="2" xfId="0" applyNumberFormat="1" applyFont="1" applyBorder="1" applyAlignment="1">
      <alignment vertical="center"/>
    </xf>
    <xf numFmtId="0" fontId="17" fillId="2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19" applyFont="1" applyBorder="1" applyAlignment="1">
      <alignment vertical="center" wrapText="1"/>
      <protection/>
    </xf>
    <xf numFmtId="4" fontId="2" fillId="0" borderId="2" xfId="18" applyNumberFormat="1" applyFont="1" applyFill="1" applyBorder="1" applyAlignment="1">
      <alignment vertical="center"/>
      <protection/>
    </xf>
    <xf numFmtId="4" fontId="2" fillId="0" borderId="2" xfId="0" applyNumberFormat="1" applyFont="1" applyBorder="1" applyAlignment="1">
      <alignment vertical="center"/>
    </xf>
    <xf numFmtId="0" fontId="1" fillId="2" borderId="0" xfId="0" applyFont="1" applyFill="1" applyAlignment="1">
      <alignment/>
    </xf>
    <xf numFmtId="49" fontId="9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2" xfId="19" applyFont="1" applyBorder="1" applyAlignment="1">
      <alignment horizontal="lef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8" fillId="4" borderId="2" xfId="19" applyFont="1" applyFill="1" applyBorder="1" applyAlignment="1">
      <alignment horizontal="left" vertical="center" wrapText="1"/>
      <protection/>
    </xf>
    <xf numFmtId="4" fontId="15" fillId="4" borderId="2" xfId="18" applyNumberFormat="1" applyFont="1" applyFill="1" applyBorder="1" applyAlignment="1">
      <alignment vertical="center"/>
      <protection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4" xfId="19" applyFont="1" applyBorder="1" applyAlignment="1">
      <alignment horizontal="left" vertical="center" wrapText="1"/>
      <protection/>
    </xf>
    <xf numFmtId="49" fontId="9" fillId="0" borderId="5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vertical="center"/>
    </xf>
    <xf numFmtId="0" fontId="9" fillId="2" borderId="2" xfId="19" applyFont="1" applyFill="1" applyBorder="1" applyAlignment="1">
      <alignment horizontal="left" vertical="center" wrapText="1"/>
      <protection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19" applyFont="1" applyBorder="1" applyAlignment="1">
      <alignment horizontal="left" vertical="center" wrapText="1"/>
      <protection/>
    </xf>
    <xf numFmtId="4" fontId="21" fillId="0" borderId="2" xfId="18" applyNumberFormat="1" applyFont="1" applyFill="1" applyBorder="1" applyAlignment="1">
      <alignment vertical="center"/>
      <protection/>
    </xf>
    <xf numFmtId="4" fontId="21" fillId="0" borderId="2" xfId="0" applyNumberFormat="1" applyFont="1" applyBorder="1" applyAlignment="1">
      <alignment vertical="center"/>
    </xf>
    <xf numFmtId="0" fontId="10" fillId="2" borderId="2" xfId="19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19" applyNumberFormat="1" applyFont="1" applyBorder="1" applyAlignment="1">
      <alignment horizontal="center" vertical="center" wrapText="1"/>
      <protection/>
    </xf>
    <xf numFmtId="49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13" fillId="0" borderId="0" xfId="21" applyFont="1" applyAlignment="1">
      <alignment/>
      <protection/>
    </xf>
    <xf numFmtId="0" fontId="9" fillId="0" borderId="0" xfId="21" applyFont="1" applyAlignment="1">
      <alignment horizontal="right"/>
      <protection/>
    </xf>
    <xf numFmtId="49" fontId="2" fillId="0" borderId="2" xfId="21" applyNumberFormat="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49" fontId="9" fillId="0" borderId="2" xfId="21" applyNumberFormat="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" fontId="6" fillId="0" borderId="2" xfId="21" applyNumberFormat="1" applyFont="1" applyBorder="1" applyAlignment="1">
      <alignment vertical="center"/>
      <protection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0" xfId="20" applyFont="1" applyAlignment="1">
      <alignment horizontal="right" wrapText="1"/>
      <protection/>
    </xf>
    <xf numFmtId="0" fontId="9" fillId="0" borderId="0" xfId="20" applyFont="1" applyAlignment="1">
      <alignment horizontal="right"/>
      <protection/>
    </xf>
    <xf numFmtId="49" fontId="9" fillId="2" borderId="2" xfId="15" applyNumberFormat="1" applyFont="1" applyFill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left" vertical="center"/>
      <protection/>
    </xf>
    <xf numFmtId="4" fontId="9" fillId="0" borderId="2" xfId="21" applyNumberFormat="1" applyFont="1" applyBorder="1" applyAlignment="1">
      <alignment vertical="center"/>
      <protection/>
    </xf>
    <xf numFmtId="49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49" fontId="9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right" vertical="center"/>
      <protection/>
    </xf>
    <xf numFmtId="4" fontId="9" fillId="0" borderId="0" xfId="21" applyNumberFormat="1" applyFont="1">
      <alignment/>
      <protection/>
    </xf>
    <xf numFmtId="0" fontId="6" fillId="0" borderId="2" xfId="21" applyFont="1" applyBorder="1" applyAlignment="1">
      <alignment vertical="center" wrapText="1"/>
      <protection/>
    </xf>
    <xf numFmtId="4" fontId="6" fillId="0" borderId="2" xfId="21" applyNumberFormat="1" applyFont="1" applyBorder="1" applyAlignment="1">
      <alignment horizontal="right" vertical="center"/>
      <protection/>
    </xf>
    <xf numFmtId="0" fontId="6" fillId="0" borderId="2" xfId="21" applyFont="1" applyBorder="1" applyAlignment="1">
      <alignment vertical="center"/>
      <protection/>
    </xf>
    <xf numFmtId="49" fontId="9" fillId="0" borderId="0" xfId="21" applyNumberFormat="1" applyFont="1" applyBorder="1">
      <alignment/>
      <protection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0" xfId="21" applyFont="1" applyBorder="1">
      <alignment/>
      <protection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2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left" vertical="center" wrapText="1"/>
      <protection/>
    </xf>
    <xf numFmtId="0" fontId="15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3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Normal_Доходи" xfId="15"/>
    <cellStyle name="Currency" xfId="16"/>
    <cellStyle name="Currency [0]" xfId="17"/>
    <cellStyle name="Звичайний_Додаток _ 3 зм_ни 4575" xfId="18"/>
    <cellStyle name="Обычный_Додатки 3,5,6 на 2021 рік для ОТГ" xfId="19"/>
    <cellStyle name="Обычный_Додатки до бюджету 1" xfId="20"/>
    <cellStyle name="Обычный_додатки до рішення  типформа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76;&#1086;%20&#1088;&#1110;&#1096;&#1077;&#1085;&#1085;&#1103;%20&#8470;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 дох"/>
      <sheetName val="дод.3.1 вид "/>
      <sheetName val="дод. 2 трансф"/>
    </sheetNames>
    <sheetDataSet>
      <sheetData sheetId="0">
        <row r="46">
          <cell r="C46">
            <v>-8284600</v>
          </cell>
        </row>
      </sheetData>
      <sheetData sheetId="1">
        <row r="12">
          <cell r="P12">
            <v>-8284600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421875" style="120" customWidth="1"/>
    <col min="2" max="2" width="20.7109375" style="121" customWidth="1"/>
    <col min="3" max="3" width="49.00390625" style="121" customWidth="1"/>
    <col min="4" max="4" width="17.7109375" style="121" customWidth="1"/>
    <col min="5" max="5" width="13.7109375" style="121" bestFit="1" customWidth="1"/>
    <col min="6" max="6" width="13.421875" style="121" bestFit="1" customWidth="1"/>
    <col min="7" max="16384" width="9.140625" style="121" customWidth="1"/>
  </cols>
  <sheetData>
    <row r="1" spans="3:4" ht="71.25" customHeight="1">
      <c r="C1" s="134" t="s">
        <v>101</v>
      </c>
      <c r="D1" s="135"/>
    </row>
    <row r="2" spans="3:4" ht="4.5" customHeight="1">
      <c r="C2" s="122"/>
      <c r="D2" s="122"/>
    </row>
    <row r="3" spans="1:4" ht="24" customHeight="1">
      <c r="A3" s="81" t="s">
        <v>102</v>
      </c>
      <c r="B3" s="81"/>
      <c r="C3" s="81"/>
      <c r="D3" s="81"/>
    </row>
    <row r="4" spans="1:4" ht="30" customHeight="1">
      <c r="A4" s="82" t="s">
        <v>103</v>
      </c>
      <c r="B4" s="82"/>
      <c r="C4" s="123"/>
      <c r="D4" s="123"/>
    </row>
    <row r="5" ht="7.5" customHeight="1"/>
    <row r="6" spans="1:4" ht="16.5">
      <c r="A6" s="37" t="s">
        <v>104</v>
      </c>
      <c r="B6" s="37"/>
      <c r="C6" s="37"/>
      <c r="D6" s="37"/>
    </row>
    <row r="7" ht="15">
      <c r="D7" s="124" t="s">
        <v>105</v>
      </c>
    </row>
    <row r="8" spans="1:4" ht="69" customHeight="1">
      <c r="A8" s="125" t="s">
        <v>106</v>
      </c>
      <c r="B8" s="162" t="s">
        <v>107</v>
      </c>
      <c r="C8" s="162"/>
      <c r="D8" s="126" t="s">
        <v>47</v>
      </c>
    </row>
    <row r="9" spans="1:4" ht="15">
      <c r="A9" s="127">
        <v>1</v>
      </c>
      <c r="B9" s="163">
        <v>2</v>
      </c>
      <c r="C9" s="163"/>
      <c r="D9" s="128">
        <v>3</v>
      </c>
    </row>
    <row r="10" spans="1:4" ht="15">
      <c r="A10" s="156" t="s">
        <v>108</v>
      </c>
      <c r="B10" s="156"/>
      <c r="C10" s="156"/>
      <c r="D10" s="129">
        <f>D11+D13</f>
        <v>-8384600</v>
      </c>
    </row>
    <row r="11" spans="1:4" ht="27.75" customHeight="1">
      <c r="A11" s="32">
        <v>41033900</v>
      </c>
      <c r="B11" s="132" t="s">
        <v>32</v>
      </c>
      <c r="C11" s="133"/>
      <c r="D11" s="31">
        <v>-8323400</v>
      </c>
    </row>
    <row r="12" spans="1:4" ht="18.75" customHeight="1">
      <c r="A12" s="32">
        <v>9900000000</v>
      </c>
      <c r="B12" s="158" t="s">
        <v>109</v>
      </c>
      <c r="C12" s="159"/>
      <c r="D12" s="31"/>
    </row>
    <row r="13" spans="1:4" ht="47.25" customHeight="1">
      <c r="A13" s="32">
        <v>41051200</v>
      </c>
      <c r="B13" s="160" t="s">
        <v>34</v>
      </c>
      <c r="C13" s="161"/>
      <c r="D13" s="31">
        <v>-61200</v>
      </c>
    </row>
    <row r="14" spans="1:4" ht="47.25" customHeight="1" hidden="1">
      <c r="A14" s="32"/>
      <c r="B14" s="130"/>
      <c r="C14" s="131"/>
      <c r="D14" s="31"/>
    </row>
    <row r="15" spans="1:4" ht="15">
      <c r="A15" s="136" t="s">
        <v>110</v>
      </c>
      <c r="B15" s="157" t="s">
        <v>111</v>
      </c>
      <c r="C15" s="157"/>
      <c r="D15" s="31"/>
    </row>
    <row r="16" spans="1:4" ht="15">
      <c r="A16" s="156" t="s">
        <v>112</v>
      </c>
      <c r="B16" s="156"/>
      <c r="C16" s="156"/>
      <c r="D16" s="129"/>
    </row>
    <row r="17" spans="1:4" ht="15">
      <c r="A17" s="127" t="s">
        <v>113</v>
      </c>
      <c r="B17" s="154" t="s">
        <v>114</v>
      </c>
      <c r="C17" s="154"/>
      <c r="D17" s="129">
        <f>D18+D19</f>
        <v>-8284600</v>
      </c>
    </row>
    <row r="18" spans="1:4" ht="15">
      <c r="A18" s="127" t="s">
        <v>113</v>
      </c>
      <c r="B18" s="154" t="s">
        <v>115</v>
      </c>
      <c r="C18" s="154"/>
      <c r="D18" s="129">
        <f>D10</f>
        <v>-8384600</v>
      </c>
    </row>
    <row r="19" spans="1:4" ht="15">
      <c r="A19" s="127" t="s">
        <v>113</v>
      </c>
      <c r="B19" s="154" t="s">
        <v>116</v>
      </c>
      <c r="C19" s="154"/>
      <c r="D19" s="129">
        <v>100000</v>
      </c>
    </row>
    <row r="20" spans="1:4" ht="15">
      <c r="A20" s="127" t="s">
        <v>117</v>
      </c>
      <c r="B20" s="137" t="s">
        <v>118</v>
      </c>
      <c r="C20" s="137"/>
      <c r="D20" s="138">
        <v>100000</v>
      </c>
    </row>
    <row r="21" spans="1:4" ht="15">
      <c r="A21" s="136" t="s">
        <v>110</v>
      </c>
      <c r="B21" s="157" t="s">
        <v>111</v>
      </c>
      <c r="C21" s="157"/>
      <c r="D21" s="129"/>
    </row>
    <row r="22" spans="1:4" ht="15" hidden="1">
      <c r="A22" s="127"/>
      <c r="B22" s="154"/>
      <c r="C22" s="154"/>
      <c r="D22" s="129"/>
    </row>
    <row r="23" spans="1:4" ht="0" customHeight="1" hidden="1">
      <c r="A23" s="139"/>
      <c r="B23" s="140"/>
      <c r="C23" s="141"/>
      <c r="D23" s="141"/>
    </row>
    <row r="24" spans="1:4" ht="33" customHeight="1">
      <c r="A24" s="155" t="s">
        <v>119</v>
      </c>
      <c r="B24" s="155"/>
      <c r="C24" s="155"/>
      <c r="D24" s="155"/>
    </row>
    <row r="25" spans="1:4" ht="14.25" customHeight="1" hidden="1">
      <c r="A25" s="142"/>
      <c r="B25" s="141"/>
      <c r="C25" s="141"/>
      <c r="D25" s="143" t="s">
        <v>105</v>
      </c>
    </row>
    <row r="26" spans="1:4" ht="84.75" customHeight="1">
      <c r="A26" s="125" t="s">
        <v>120</v>
      </c>
      <c r="B26" s="126" t="s">
        <v>121</v>
      </c>
      <c r="C26" s="126" t="s">
        <v>122</v>
      </c>
      <c r="D26" s="126" t="s">
        <v>47</v>
      </c>
    </row>
    <row r="27" spans="1:4" ht="15">
      <c r="A27" s="127">
        <v>1</v>
      </c>
      <c r="B27" s="128">
        <v>2</v>
      </c>
      <c r="C27" s="128">
        <v>3</v>
      </c>
      <c r="D27" s="128">
        <v>4</v>
      </c>
    </row>
    <row r="28" spans="1:6" ht="15">
      <c r="A28" s="156" t="s">
        <v>123</v>
      </c>
      <c r="B28" s="156"/>
      <c r="C28" s="156"/>
      <c r="D28" s="129"/>
      <c r="E28" s="144"/>
      <c r="F28" s="144"/>
    </row>
    <row r="29" spans="1:5" ht="15">
      <c r="A29" s="156" t="s">
        <v>124</v>
      </c>
      <c r="B29" s="156"/>
      <c r="C29" s="156"/>
      <c r="D29" s="129"/>
      <c r="E29" s="144"/>
    </row>
    <row r="30" spans="1:6" ht="15">
      <c r="A30" s="127" t="s">
        <v>113</v>
      </c>
      <c r="B30" s="128" t="s">
        <v>113</v>
      </c>
      <c r="C30" s="145" t="s">
        <v>114</v>
      </c>
      <c r="D30" s="146"/>
      <c r="E30" s="144"/>
      <c r="F30" s="144"/>
    </row>
    <row r="31" spans="1:4" ht="15">
      <c r="A31" s="127" t="s">
        <v>113</v>
      </c>
      <c r="B31" s="128" t="s">
        <v>113</v>
      </c>
      <c r="C31" s="137" t="s">
        <v>115</v>
      </c>
      <c r="D31" s="146"/>
    </row>
    <row r="32" spans="1:5" ht="15">
      <c r="A32" s="127" t="s">
        <v>113</v>
      </c>
      <c r="B32" s="128" t="s">
        <v>113</v>
      </c>
      <c r="C32" s="147" t="s">
        <v>116</v>
      </c>
      <c r="D32" s="129"/>
      <c r="E32" s="144"/>
    </row>
    <row r="33" spans="1:4" ht="36" customHeight="1" hidden="1">
      <c r="A33" s="148"/>
      <c r="B33" s="149"/>
      <c r="C33" s="149"/>
      <c r="D33" s="149"/>
    </row>
    <row r="34" spans="1:6" ht="17.25" customHeight="1">
      <c r="A34" s="152" t="s">
        <v>125</v>
      </c>
      <c r="B34" s="153"/>
      <c r="C34" s="153"/>
      <c r="D34" s="153"/>
      <c r="E34" s="150"/>
      <c r="F34" s="150"/>
    </row>
    <row r="35" spans="1:4" ht="15">
      <c r="A35" s="148"/>
      <c r="B35" s="151"/>
      <c r="C35" s="151"/>
      <c r="D35" s="151"/>
    </row>
    <row r="36" spans="1:4" ht="15">
      <c r="A36" s="148"/>
      <c r="B36" s="151"/>
      <c r="C36" s="151"/>
      <c r="D36" s="151"/>
    </row>
    <row r="37" spans="1:4" ht="15">
      <c r="A37" s="148"/>
      <c r="B37" s="151"/>
      <c r="C37" s="151"/>
      <c r="D37" s="151"/>
    </row>
    <row r="38" spans="1:4" ht="15">
      <c r="A38" s="148"/>
      <c r="B38" s="151"/>
      <c r="C38" s="151"/>
      <c r="D38" s="151"/>
    </row>
    <row r="39" spans="1:4" ht="15">
      <c r="A39" s="148"/>
      <c r="B39" s="151"/>
      <c r="C39" s="151"/>
      <c r="D39" s="151"/>
    </row>
    <row r="40" spans="1:4" ht="15">
      <c r="A40" s="148"/>
      <c r="B40" s="151"/>
      <c r="C40" s="151"/>
      <c r="D40" s="151"/>
    </row>
    <row r="41" spans="1:4" ht="15">
      <c r="A41" s="148"/>
      <c r="B41" s="151"/>
      <c r="C41" s="151"/>
      <c r="D41" s="151"/>
    </row>
    <row r="42" spans="1:4" ht="15">
      <c r="A42" s="148"/>
      <c r="B42" s="151"/>
      <c r="C42" s="151"/>
      <c r="D42" s="151"/>
    </row>
    <row r="43" spans="1:4" ht="15">
      <c r="A43" s="148"/>
      <c r="B43" s="151"/>
      <c r="C43" s="151"/>
      <c r="D43" s="151"/>
    </row>
    <row r="44" spans="1:4" ht="15">
      <c r="A44" s="148"/>
      <c r="B44" s="151"/>
      <c r="C44" s="151"/>
      <c r="D44" s="151"/>
    </row>
    <row r="45" spans="1:4" ht="15">
      <c r="A45" s="148"/>
      <c r="B45" s="151"/>
      <c r="C45" s="151"/>
      <c r="D45" s="151"/>
    </row>
    <row r="46" spans="1:4" ht="15">
      <c r="A46" s="148"/>
      <c r="B46" s="151"/>
      <c r="C46" s="151"/>
      <c r="D46" s="151"/>
    </row>
    <row r="47" spans="1:4" ht="15">
      <c r="A47" s="148"/>
      <c r="B47" s="151"/>
      <c r="C47" s="151"/>
      <c r="D47" s="151"/>
    </row>
    <row r="48" spans="1:4" ht="15">
      <c r="A48" s="148"/>
      <c r="B48" s="151"/>
      <c r="C48" s="151"/>
      <c r="D48" s="151"/>
    </row>
    <row r="49" spans="1:4" ht="15">
      <c r="A49" s="148"/>
      <c r="B49" s="151"/>
      <c r="C49" s="151"/>
      <c r="D49" s="151"/>
    </row>
    <row r="50" spans="1:4" ht="15">
      <c r="A50" s="148"/>
      <c r="B50" s="151"/>
      <c r="C50" s="151"/>
      <c r="D50" s="151"/>
    </row>
    <row r="51" spans="1:4" ht="15">
      <c r="A51" s="148"/>
      <c r="B51" s="151"/>
      <c r="C51" s="151"/>
      <c r="D51" s="151"/>
    </row>
    <row r="52" spans="1:4" ht="15">
      <c r="A52" s="148"/>
      <c r="B52" s="151"/>
      <c r="C52" s="151"/>
      <c r="D52" s="151"/>
    </row>
    <row r="53" spans="1:4" ht="15">
      <c r="A53" s="148"/>
      <c r="B53" s="151"/>
      <c r="C53" s="151"/>
      <c r="D53" s="151"/>
    </row>
    <row r="54" spans="1:4" ht="15">
      <c r="A54" s="148"/>
      <c r="B54" s="151"/>
      <c r="C54" s="151"/>
      <c r="D54" s="151"/>
    </row>
    <row r="55" spans="1:4" ht="15">
      <c r="A55" s="148"/>
      <c r="B55" s="151"/>
      <c r="C55" s="151"/>
      <c r="D55" s="151"/>
    </row>
    <row r="56" spans="1:4" ht="15">
      <c r="A56" s="148"/>
      <c r="B56" s="151"/>
      <c r="C56" s="151"/>
      <c r="D56" s="151"/>
    </row>
    <row r="57" spans="1:4" ht="15">
      <c r="A57" s="148"/>
      <c r="B57" s="151"/>
      <c r="C57" s="151"/>
      <c r="D57" s="151"/>
    </row>
    <row r="58" spans="1:4" ht="15">
      <c r="A58" s="148"/>
      <c r="B58" s="151"/>
      <c r="C58" s="151"/>
      <c r="D58" s="151"/>
    </row>
    <row r="59" spans="1:4" ht="15">
      <c r="A59" s="148"/>
      <c r="B59" s="151"/>
      <c r="C59" s="151"/>
      <c r="D59" s="151"/>
    </row>
    <row r="60" spans="1:4" ht="15">
      <c r="A60" s="148"/>
      <c r="B60" s="151"/>
      <c r="C60" s="151"/>
      <c r="D60" s="151"/>
    </row>
    <row r="61" spans="1:4" ht="15">
      <c r="A61" s="148"/>
      <c r="B61" s="151"/>
      <c r="C61" s="151"/>
      <c r="D61" s="151"/>
    </row>
    <row r="62" spans="1:4" ht="15">
      <c r="A62" s="148"/>
      <c r="B62" s="151"/>
      <c r="C62" s="151"/>
      <c r="D62" s="151"/>
    </row>
    <row r="63" spans="1:4" ht="15">
      <c r="A63" s="148"/>
      <c r="B63" s="151"/>
      <c r="C63" s="151"/>
      <c r="D63" s="151"/>
    </row>
    <row r="64" spans="1:4" ht="15">
      <c r="A64" s="148"/>
      <c r="B64" s="151"/>
      <c r="C64" s="151"/>
      <c r="D64" s="151"/>
    </row>
    <row r="65" spans="1:4" ht="15">
      <c r="A65" s="148"/>
      <c r="B65" s="151"/>
      <c r="C65" s="151"/>
      <c r="D65" s="151"/>
    </row>
    <row r="66" spans="1:4" ht="15">
      <c r="A66" s="148"/>
      <c r="B66" s="151"/>
      <c r="C66" s="151"/>
      <c r="D66" s="151"/>
    </row>
    <row r="67" spans="1:4" ht="15">
      <c r="A67" s="148"/>
      <c r="B67" s="151"/>
      <c r="C67" s="151"/>
      <c r="D67" s="151"/>
    </row>
    <row r="68" spans="1:4" ht="15">
      <c r="A68" s="148"/>
      <c r="B68" s="151"/>
      <c r="C68" s="151"/>
      <c r="D68" s="151"/>
    </row>
    <row r="69" spans="1:4" ht="15">
      <c r="A69" s="148"/>
      <c r="B69" s="151"/>
      <c r="C69" s="151"/>
      <c r="D69" s="151"/>
    </row>
    <row r="70" spans="1:4" ht="15">
      <c r="A70" s="148"/>
      <c r="B70" s="151"/>
      <c r="C70" s="151"/>
      <c r="D70" s="151"/>
    </row>
    <row r="71" spans="1:4" ht="15">
      <c r="A71" s="148"/>
      <c r="B71" s="151"/>
      <c r="C71" s="151"/>
      <c r="D71" s="151"/>
    </row>
    <row r="72" spans="1:4" ht="15">
      <c r="A72" s="148"/>
      <c r="B72" s="151"/>
      <c r="C72" s="151"/>
      <c r="D72" s="151"/>
    </row>
    <row r="73" spans="1:4" ht="15">
      <c r="A73" s="148"/>
      <c r="B73" s="151"/>
      <c r="C73" s="151"/>
      <c r="D73" s="151"/>
    </row>
    <row r="74" spans="1:4" ht="15">
      <c r="A74" s="148"/>
      <c r="B74" s="151"/>
      <c r="C74" s="151"/>
      <c r="D74" s="151"/>
    </row>
    <row r="75" spans="1:4" ht="15">
      <c r="A75" s="148"/>
      <c r="B75" s="151"/>
      <c r="C75" s="151"/>
      <c r="D75" s="151"/>
    </row>
    <row r="76" spans="1:4" ht="15">
      <c r="A76" s="148"/>
      <c r="B76" s="151"/>
      <c r="C76" s="151"/>
      <c r="D76" s="151"/>
    </row>
    <row r="77" spans="1:4" ht="15">
      <c r="A77" s="148"/>
      <c r="B77" s="151"/>
      <c r="C77" s="151"/>
      <c r="D77" s="151"/>
    </row>
    <row r="78" spans="1:4" ht="15">
      <c r="A78" s="148"/>
      <c r="B78" s="151"/>
      <c r="C78" s="151"/>
      <c r="D78" s="151"/>
    </row>
    <row r="79" spans="1:4" ht="15">
      <c r="A79" s="148"/>
      <c r="B79" s="151"/>
      <c r="C79" s="151"/>
      <c r="D79" s="151"/>
    </row>
    <row r="80" spans="1:4" ht="15">
      <c r="A80" s="148"/>
      <c r="B80" s="151"/>
      <c r="C80" s="151"/>
      <c r="D80" s="151"/>
    </row>
    <row r="81" spans="1:4" ht="15">
      <c r="A81" s="148"/>
      <c r="B81" s="151"/>
      <c r="C81" s="151"/>
      <c r="D81" s="151"/>
    </row>
    <row r="82" spans="1:4" ht="15">
      <c r="A82" s="148"/>
      <c r="B82" s="151"/>
      <c r="C82" s="151"/>
      <c r="D82" s="151"/>
    </row>
    <row r="83" spans="1:4" ht="15">
      <c r="A83" s="148"/>
      <c r="B83" s="151"/>
      <c r="C83" s="151"/>
      <c r="D83" s="151"/>
    </row>
    <row r="84" spans="1:4" ht="15">
      <c r="A84" s="148"/>
      <c r="B84" s="151"/>
      <c r="C84" s="151"/>
      <c r="D84" s="151"/>
    </row>
    <row r="85" spans="1:4" ht="15">
      <c r="A85" s="148"/>
      <c r="B85" s="151"/>
      <c r="C85" s="151"/>
      <c r="D85" s="151"/>
    </row>
    <row r="86" spans="1:4" ht="15">
      <c r="A86" s="148"/>
      <c r="B86" s="151"/>
      <c r="C86" s="151"/>
      <c r="D86" s="151"/>
    </row>
    <row r="87" spans="1:4" ht="15">
      <c r="A87" s="148"/>
      <c r="B87" s="151"/>
      <c r="C87" s="151"/>
      <c r="D87" s="151"/>
    </row>
    <row r="88" spans="1:4" ht="15">
      <c r="A88" s="148"/>
      <c r="B88" s="151"/>
      <c r="C88" s="151"/>
      <c r="D88" s="151"/>
    </row>
    <row r="89" spans="1:4" ht="15">
      <c r="A89" s="148"/>
      <c r="B89" s="151"/>
      <c r="C89" s="151"/>
      <c r="D89" s="151"/>
    </row>
    <row r="90" spans="1:4" ht="15">
      <c r="A90" s="148"/>
      <c r="B90" s="151"/>
      <c r="C90" s="151"/>
      <c r="D90" s="151"/>
    </row>
    <row r="91" spans="1:4" ht="15">
      <c r="A91" s="148"/>
      <c r="B91" s="151"/>
      <c r="C91" s="151"/>
      <c r="D91" s="151"/>
    </row>
    <row r="92" spans="1:4" ht="15">
      <c r="A92" s="148"/>
      <c r="B92" s="151"/>
      <c r="C92" s="151"/>
      <c r="D92" s="151"/>
    </row>
    <row r="93" spans="1:4" ht="15">
      <c r="A93" s="148"/>
      <c r="B93" s="151"/>
      <c r="C93" s="151"/>
      <c r="D93" s="151"/>
    </row>
    <row r="94" spans="1:4" ht="15">
      <c r="A94" s="148"/>
      <c r="B94" s="151"/>
      <c r="C94" s="151"/>
      <c r="D94" s="151"/>
    </row>
    <row r="95" spans="1:4" ht="15">
      <c r="A95" s="148"/>
      <c r="B95" s="151"/>
      <c r="C95" s="151"/>
      <c r="D95" s="151"/>
    </row>
    <row r="96" spans="1:4" ht="15">
      <c r="A96" s="148"/>
      <c r="B96" s="151"/>
      <c r="C96" s="151"/>
      <c r="D96" s="151"/>
    </row>
    <row r="97" spans="1:4" ht="15">
      <c r="A97" s="148"/>
      <c r="B97" s="151"/>
      <c r="C97" s="151"/>
      <c r="D97" s="151"/>
    </row>
    <row r="98" spans="1:4" ht="15">
      <c r="A98" s="148"/>
      <c r="B98" s="151"/>
      <c r="C98" s="151"/>
      <c r="D98" s="151"/>
    </row>
    <row r="99" spans="1:4" ht="15">
      <c r="A99" s="148"/>
      <c r="B99" s="151"/>
      <c r="C99" s="151"/>
      <c r="D99" s="151"/>
    </row>
    <row r="100" spans="1:4" ht="15">
      <c r="A100" s="148"/>
      <c r="B100" s="151"/>
      <c r="C100" s="151"/>
      <c r="D100" s="151"/>
    </row>
    <row r="101" spans="1:4" ht="15">
      <c r="A101" s="148"/>
      <c r="B101" s="151"/>
      <c r="C101" s="151"/>
      <c r="D101" s="151"/>
    </row>
    <row r="102" spans="1:4" ht="15">
      <c r="A102" s="148"/>
      <c r="B102" s="151"/>
      <c r="C102" s="151"/>
      <c r="D102" s="151"/>
    </row>
    <row r="103" spans="1:4" ht="15">
      <c r="A103" s="148"/>
      <c r="B103" s="151"/>
      <c r="C103" s="151"/>
      <c r="D103" s="151"/>
    </row>
    <row r="104" spans="1:4" ht="15">
      <c r="A104" s="148"/>
      <c r="B104" s="151"/>
      <c r="C104" s="151"/>
      <c r="D104" s="151"/>
    </row>
  </sheetData>
  <mergeCells count="21">
    <mergeCell ref="C1:D1"/>
    <mergeCell ref="A3:D3"/>
    <mergeCell ref="A4:B4"/>
    <mergeCell ref="A6:D6"/>
    <mergeCell ref="B8:C8"/>
    <mergeCell ref="B9:C9"/>
    <mergeCell ref="A10:C10"/>
    <mergeCell ref="B11:C11"/>
    <mergeCell ref="B12:C12"/>
    <mergeCell ref="B13:C13"/>
    <mergeCell ref="B15:C15"/>
    <mergeCell ref="A16:C16"/>
    <mergeCell ref="B17:C17"/>
    <mergeCell ref="B18:C18"/>
    <mergeCell ref="B19:C19"/>
    <mergeCell ref="B21:C21"/>
    <mergeCell ref="A34:D34"/>
    <mergeCell ref="B22:C22"/>
    <mergeCell ref="A24:D24"/>
    <mergeCell ref="A28:C28"/>
    <mergeCell ref="A29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A1" sqref="A1:Q30"/>
    </sheetView>
  </sheetViews>
  <sheetFormatPr defaultColWidth="9.140625" defaultRowHeight="12.75"/>
  <sheetData>
    <row r="1" spans="1:17" ht="13.5">
      <c r="A1" s="66"/>
      <c r="B1" s="66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174" t="s">
        <v>39</v>
      </c>
      <c r="O1" s="174"/>
      <c r="P1" s="175"/>
      <c r="Q1" s="2"/>
    </row>
    <row r="2" spans="1:17" ht="15">
      <c r="A2" s="176" t="s">
        <v>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2"/>
    </row>
    <row r="3" spans="1:17" ht="15">
      <c r="A3" s="176" t="s">
        <v>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"/>
    </row>
    <row r="4" spans="1:17" ht="15">
      <c r="A4" s="70"/>
      <c r="B4" s="70"/>
      <c r="C4" s="3"/>
      <c r="D4" s="5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15">
      <c r="A5" s="70"/>
      <c r="B5" s="70"/>
      <c r="C5" s="3"/>
      <c r="D5" s="6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7.25">
      <c r="A6" s="71"/>
      <c r="B6" s="71"/>
      <c r="C6" s="72"/>
      <c r="D6" s="73"/>
      <c r="E6" s="74"/>
      <c r="F6" s="74"/>
      <c r="G6" s="75"/>
      <c r="H6" s="74"/>
      <c r="I6" s="74"/>
      <c r="J6" s="76"/>
      <c r="K6" s="76"/>
      <c r="L6" s="77"/>
      <c r="M6" s="77"/>
      <c r="N6" s="77"/>
      <c r="O6" s="77"/>
      <c r="P6" s="78" t="s">
        <v>4</v>
      </c>
      <c r="Q6" s="2"/>
    </row>
    <row r="7" spans="1:17" ht="12.75">
      <c r="A7" s="177" t="s">
        <v>42</v>
      </c>
      <c r="B7" s="177" t="s">
        <v>43</v>
      </c>
      <c r="C7" s="182" t="s">
        <v>44</v>
      </c>
      <c r="D7" s="171" t="s">
        <v>45</v>
      </c>
      <c r="E7" s="169" t="s">
        <v>8</v>
      </c>
      <c r="F7" s="169"/>
      <c r="G7" s="169"/>
      <c r="H7" s="169"/>
      <c r="I7" s="169"/>
      <c r="J7" s="169" t="s">
        <v>9</v>
      </c>
      <c r="K7" s="169"/>
      <c r="L7" s="169"/>
      <c r="M7" s="169"/>
      <c r="N7" s="169"/>
      <c r="O7" s="169"/>
      <c r="P7" s="169" t="s">
        <v>46</v>
      </c>
      <c r="Q7" s="79"/>
    </row>
    <row r="8" spans="1:17" ht="12.75">
      <c r="A8" s="178"/>
      <c r="B8" s="180"/>
      <c r="C8" s="182"/>
      <c r="D8" s="183"/>
      <c r="E8" s="170" t="s">
        <v>47</v>
      </c>
      <c r="F8" s="169" t="s">
        <v>48</v>
      </c>
      <c r="G8" s="170" t="s">
        <v>49</v>
      </c>
      <c r="H8" s="170"/>
      <c r="I8" s="169" t="s">
        <v>50</v>
      </c>
      <c r="J8" s="170" t="s">
        <v>47</v>
      </c>
      <c r="K8" s="171" t="s">
        <v>51</v>
      </c>
      <c r="L8" s="169" t="s">
        <v>48</v>
      </c>
      <c r="M8" s="170" t="s">
        <v>49</v>
      </c>
      <c r="N8" s="170"/>
      <c r="O8" s="169" t="s">
        <v>50</v>
      </c>
      <c r="P8" s="169"/>
      <c r="Q8" s="79"/>
    </row>
    <row r="9" spans="1:17" ht="12.75">
      <c r="A9" s="178"/>
      <c r="B9" s="180"/>
      <c r="C9" s="182"/>
      <c r="D9" s="183"/>
      <c r="E9" s="170"/>
      <c r="F9" s="169"/>
      <c r="G9" s="170" t="s">
        <v>52</v>
      </c>
      <c r="H9" s="170" t="s">
        <v>53</v>
      </c>
      <c r="I9" s="169"/>
      <c r="J9" s="170"/>
      <c r="K9" s="172"/>
      <c r="L9" s="169"/>
      <c r="M9" s="170" t="s">
        <v>52</v>
      </c>
      <c r="N9" s="170" t="s">
        <v>53</v>
      </c>
      <c r="O9" s="169"/>
      <c r="P9" s="169"/>
      <c r="Q9" s="79"/>
    </row>
    <row r="10" spans="1:17" ht="12.75">
      <c r="A10" s="179"/>
      <c r="B10" s="181"/>
      <c r="C10" s="182"/>
      <c r="D10" s="184"/>
      <c r="E10" s="170"/>
      <c r="F10" s="169"/>
      <c r="G10" s="170"/>
      <c r="H10" s="170"/>
      <c r="I10" s="169"/>
      <c r="J10" s="170"/>
      <c r="K10" s="173"/>
      <c r="L10" s="169"/>
      <c r="M10" s="170"/>
      <c r="N10" s="170"/>
      <c r="O10" s="169"/>
      <c r="P10" s="169"/>
      <c r="Q10" s="79"/>
    </row>
    <row r="11" spans="1:17" ht="13.5">
      <c r="A11" s="164" t="s">
        <v>54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80"/>
    </row>
    <row r="12" spans="1:17" ht="15">
      <c r="A12" s="168" t="s">
        <v>55</v>
      </c>
      <c r="B12" s="168"/>
      <c r="C12" s="168"/>
      <c r="D12" s="168"/>
      <c r="E12" s="83">
        <v>-8384600</v>
      </c>
      <c r="F12" s="83">
        <v>-8384600</v>
      </c>
      <c r="G12" s="83">
        <v>-6860400</v>
      </c>
      <c r="H12" s="83">
        <f aca="true" t="shared" si="0" ref="H12:O12">H13+H19+H28</f>
        <v>0</v>
      </c>
      <c r="I12" s="83">
        <f t="shared" si="0"/>
        <v>0</v>
      </c>
      <c r="J12" s="83">
        <v>100000</v>
      </c>
      <c r="K12" s="83">
        <f t="shared" si="0"/>
        <v>-15100</v>
      </c>
      <c r="L12" s="83">
        <f t="shared" si="0"/>
        <v>100000</v>
      </c>
      <c r="M12" s="83">
        <f t="shared" si="0"/>
        <v>0</v>
      </c>
      <c r="N12" s="83">
        <f t="shared" si="0"/>
        <v>0</v>
      </c>
      <c r="O12" s="83">
        <f t="shared" si="0"/>
        <v>-15100</v>
      </c>
      <c r="P12" s="83">
        <v>-8284600</v>
      </c>
      <c r="Q12" s="84">
        <f>'[1]дод.1 дох'!C46-'[1]дод.3.1 вид '!P12</f>
        <v>0</v>
      </c>
    </row>
    <row r="13" spans="1:17" ht="124.5">
      <c r="A13" s="85" t="s">
        <v>56</v>
      </c>
      <c r="B13" s="85" t="s">
        <v>57</v>
      </c>
      <c r="C13" s="86"/>
      <c r="D13" s="87" t="s">
        <v>58</v>
      </c>
      <c r="E13" s="88">
        <f>SUM(E14)</f>
        <v>0</v>
      </c>
      <c r="F13" s="88">
        <f>SUM(F14)</f>
        <v>0</v>
      </c>
      <c r="G13" s="88">
        <f>SUM(G14)</f>
        <v>0</v>
      </c>
      <c r="H13" s="89"/>
      <c r="I13" s="89"/>
      <c r="J13" s="89">
        <v>100000</v>
      </c>
      <c r="K13" s="89"/>
      <c r="L13" s="89">
        <v>100000</v>
      </c>
      <c r="M13" s="89"/>
      <c r="N13" s="89"/>
      <c r="O13" s="89"/>
      <c r="P13" s="88">
        <f>SUM(P14)</f>
        <v>100000</v>
      </c>
      <c r="Q13" s="90"/>
    </row>
    <row r="14" spans="1:17" ht="124.5">
      <c r="A14" s="85" t="s">
        <v>59</v>
      </c>
      <c r="B14" s="85" t="s">
        <v>57</v>
      </c>
      <c r="C14" s="86"/>
      <c r="D14" s="87" t="s">
        <v>60</v>
      </c>
      <c r="E14" s="88">
        <f>SUM(E15:E18)</f>
        <v>0</v>
      </c>
      <c r="F14" s="88">
        <f>SUM(F15:F18)</f>
        <v>0</v>
      </c>
      <c r="G14" s="88">
        <f>SUM(G15:G18)</f>
        <v>0</v>
      </c>
      <c r="H14" s="89"/>
      <c r="I14" s="89"/>
      <c r="J14" s="89">
        <v>100000</v>
      </c>
      <c r="K14" s="89"/>
      <c r="L14" s="89">
        <v>100000</v>
      </c>
      <c r="M14" s="89"/>
      <c r="N14" s="89"/>
      <c r="O14" s="89"/>
      <c r="P14" s="88">
        <f>SUM(P15:P18)</f>
        <v>100000</v>
      </c>
      <c r="Q14" s="90"/>
    </row>
    <row r="15" spans="1:17" ht="409.5">
      <c r="A15" s="91" t="s">
        <v>61</v>
      </c>
      <c r="B15" s="91" t="s">
        <v>62</v>
      </c>
      <c r="C15" s="86" t="s">
        <v>63</v>
      </c>
      <c r="D15" s="92" t="s">
        <v>64</v>
      </c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3"/>
      <c r="Q15" s="95"/>
    </row>
    <row r="16" spans="1:17" ht="108.75">
      <c r="A16" s="96" t="s">
        <v>65</v>
      </c>
      <c r="B16" s="91" t="s">
        <v>66</v>
      </c>
      <c r="C16" s="97" t="s">
        <v>67</v>
      </c>
      <c r="D16" s="98" t="s">
        <v>68</v>
      </c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3"/>
      <c r="Q16" s="95"/>
    </row>
    <row r="17" spans="1:17" ht="93">
      <c r="A17" s="96" t="s">
        <v>69</v>
      </c>
      <c r="B17" s="91" t="s">
        <v>70</v>
      </c>
      <c r="C17" s="99"/>
      <c r="D17" s="100" t="s">
        <v>71</v>
      </c>
      <c r="E17" s="93"/>
      <c r="F17" s="94"/>
      <c r="G17" s="94"/>
      <c r="H17" s="94"/>
      <c r="I17" s="94"/>
      <c r="J17" s="94">
        <v>100000</v>
      </c>
      <c r="K17" s="94"/>
      <c r="L17" s="94">
        <v>100000</v>
      </c>
      <c r="M17" s="94"/>
      <c r="N17" s="94"/>
      <c r="O17" s="94"/>
      <c r="P17" s="93">
        <v>100000</v>
      </c>
      <c r="Q17" s="95"/>
    </row>
    <row r="18" spans="1:17" ht="312">
      <c r="A18" s="96" t="s">
        <v>72</v>
      </c>
      <c r="B18" s="91" t="s">
        <v>73</v>
      </c>
      <c r="C18" s="99" t="s">
        <v>74</v>
      </c>
      <c r="D18" s="101" t="s">
        <v>75</v>
      </c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3"/>
      <c r="Q18" s="95"/>
    </row>
    <row r="19" spans="1:17" ht="409.5">
      <c r="A19" s="91" t="s">
        <v>61</v>
      </c>
      <c r="B19" s="91" t="s">
        <v>62</v>
      </c>
      <c r="C19" s="86" t="s">
        <v>63</v>
      </c>
      <c r="D19" s="92" t="s">
        <v>64</v>
      </c>
      <c r="E19" s="88">
        <f>E21</f>
        <v>-8369500</v>
      </c>
      <c r="F19" s="88">
        <f aca="true" t="shared" si="1" ref="F19:P19">F21</f>
        <v>-8369500</v>
      </c>
      <c r="G19" s="88">
        <f t="shared" si="1"/>
        <v>-6860400</v>
      </c>
      <c r="H19" s="88">
        <f t="shared" si="1"/>
        <v>0</v>
      </c>
      <c r="I19" s="88">
        <f t="shared" si="1"/>
        <v>0</v>
      </c>
      <c r="J19" s="88">
        <f t="shared" si="1"/>
        <v>-15100</v>
      </c>
      <c r="K19" s="88">
        <f t="shared" si="1"/>
        <v>-15100</v>
      </c>
      <c r="L19" s="88">
        <f t="shared" si="1"/>
        <v>0</v>
      </c>
      <c r="M19" s="88">
        <f t="shared" si="1"/>
        <v>0</v>
      </c>
      <c r="N19" s="88">
        <f t="shared" si="1"/>
        <v>0</v>
      </c>
      <c r="O19" s="88">
        <f t="shared" si="1"/>
        <v>-15100</v>
      </c>
      <c r="P19" s="88">
        <f t="shared" si="1"/>
        <v>-8384600</v>
      </c>
      <c r="Q19" s="90"/>
    </row>
    <row r="20" spans="1:17" ht="296.25">
      <c r="A20" s="102" t="s">
        <v>76</v>
      </c>
      <c r="B20" s="102" t="s">
        <v>77</v>
      </c>
      <c r="C20" s="103"/>
      <c r="D20" s="104" t="s">
        <v>78</v>
      </c>
      <c r="E20" s="105">
        <v>8369500</v>
      </c>
      <c r="F20" s="105">
        <v>-8369500</v>
      </c>
      <c r="G20" s="105">
        <v>-6860400</v>
      </c>
      <c r="H20" s="105">
        <f aca="true" t="shared" si="2" ref="H20:O21">H21+H22+H23+H24+H26</f>
        <v>0</v>
      </c>
      <c r="I20" s="105">
        <f t="shared" si="2"/>
        <v>0</v>
      </c>
      <c r="J20" s="105">
        <f t="shared" si="2"/>
        <v>-15100</v>
      </c>
      <c r="K20" s="105">
        <f t="shared" si="2"/>
        <v>-15100</v>
      </c>
      <c r="L20" s="105">
        <f t="shared" si="2"/>
        <v>0</v>
      </c>
      <c r="M20" s="105">
        <f t="shared" si="2"/>
        <v>0</v>
      </c>
      <c r="N20" s="105">
        <f t="shared" si="2"/>
        <v>0</v>
      </c>
      <c r="O20" s="105">
        <f t="shared" si="2"/>
        <v>-15100</v>
      </c>
      <c r="P20" s="105">
        <v>-8384600</v>
      </c>
      <c r="Q20" s="90"/>
    </row>
    <row r="21" spans="1:17" ht="296.25">
      <c r="A21" s="102" t="s">
        <v>76</v>
      </c>
      <c r="B21" s="102" t="s">
        <v>77</v>
      </c>
      <c r="C21" s="103"/>
      <c r="D21" s="104" t="s">
        <v>79</v>
      </c>
      <c r="E21" s="105">
        <v>-8369500</v>
      </c>
      <c r="F21" s="105">
        <v>-8369500</v>
      </c>
      <c r="G21" s="105">
        <v>-6860400</v>
      </c>
      <c r="H21" s="105">
        <f t="shared" si="2"/>
        <v>0</v>
      </c>
      <c r="I21" s="105">
        <f t="shared" si="2"/>
        <v>0</v>
      </c>
      <c r="J21" s="105">
        <f t="shared" si="2"/>
        <v>-15100</v>
      </c>
      <c r="K21" s="105">
        <f t="shared" si="2"/>
        <v>-15100</v>
      </c>
      <c r="L21" s="105">
        <f t="shared" si="2"/>
        <v>0</v>
      </c>
      <c r="M21" s="105">
        <f t="shared" si="2"/>
        <v>0</v>
      </c>
      <c r="N21" s="105">
        <f t="shared" si="2"/>
        <v>0</v>
      </c>
      <c r="O21" s="105">
        <f t="shared" si="2"/>
        <v>-15100</v>
      </c>
      <c r="P21" s="105">
        <v>-8384600</v>
      </c>
      <c r="Q21" s="90"/>
    </row>
    <row r="22" spans="1:17" ht="264.75">
      <c r="A22" s="106" t="s">
        <v>80</v>
      </c>
      <c r="B22" s="106" t="s">
        <v>81</v>
      </c>
      <c r="C22" s="106" t="s">
        <v>63</v>
      </c>
      <c r="D22" s="107" t="s">
        <v>82</v>
      </c>
      <c r="E22" s="93">
        <f>F22+I22</f>
        <v>183000</v>
      </c>
      <c r="F22" s="94">
        <v>183000</v>
      </c>
      <c r="G22" s="94">
        <v>150000</v>
      </c>
      <c r="H22" s="94"/>
      <c r="I22" s="94"/>
      <c r="J22" s="94"/>
      <c r="K22" s="94"/>
      <c r="L22" s="94"/>
      <c r="M22" s="94"/>
      <c r="N22" s="94"/>
      <c r="O22" s="94"/>
      <c r="P22" s="93">
        <f>E22+J22</f>
        <v>183000</v>
      </c>
      <c r="Q22" s="95"/>
    </row>
    <row r="23" spans="1:17" ht="218.25">
      <c r="A23" s="108" t="s">
        <v>83</v>
      </c>
      <c r="B23" s="91" t="s">
        <v>84</v>
      </c>
      <c r="C23" s="91" t="s">
        <v>85</v>
      </c>
      <c r="D23" s="92" t="s">
        <v>86</v>
      </c>
      <c r="E23" s="93">
        <v>-8323400</v>
      </c>
      <c r="F23" s="94">
        <v>-8323400</v>
      </c>
      <c r="G23" s="94">
        <v>-6822600</v>
      </c>
      <c r="H23" s="94"/>
      <c r="I23" s="109"/>
      <c r="J23" s="94"/>
      <c r="K23" s="94"/>
      <c r="L23" s="94"/>
      <c r="M23" s="94"/>
      <c r="N23" s="94"/>
      <c r="O23" s="94"/>
      <c r="P23" s="93">
        <f>E23+J23</f>
        <v>-8323400</v>
      </c>
      <c r="Q23" s="95"/>
    </row>
    <row r="24" spans="1:17" ht="15">
      <c r="A24" s="106"/>
      <c r="B24" s="106"/>
      <c r="C24" s="106"/>
      <c r="D24" s="110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3">
        <f>E24+J24</f>
        <v>0</v>
      </c>
      <c r="Q24" s="95"/>
    </row>
    <row r="25" spans="1:17" ht="409.5">
      <c r="A25" s="106" t="s">
        <v>87</v>
      </c>
      <c r="B25" s="16">
        <v>1200</v>
      </c>
      <c r="C25" s="106" t="s">
        <v>88</v>
      </c>
      <c r="D25" s="107" t="s">
        <v>89</v>
      </c>
      <c r="E25" s="93">
        <v>-46100</v>
      </c>
      <c r="F25" s="94">
        <v>-46100</v>
      </c>
      <c r="G25" s="94">
        <v>-37800</v>
      </c>
      <c r="H25" s="94"/>
      <c r="I25" s="94"/>
      <c r="J25" s="94">
        <v>-15100</v>
      </c>
      <c r="K25" s="94">
        <v>-15100</v>
      </c>
      <c r="L25" s="94"/>
      <c r="M25" s="94"/>
      <c r="N25" s="94"/>
      <c r="O25" s="94">
        <v>-15100</v>
      </c>
      <c r="P25" s="93">
        <f>E25+J25</f>
        <v>-61200</v>
      </c>
      <c r="Q25" s="95"/>
    </row>
    <row r="26" spans="1:17" ht="15">
      <c r="A26" s="111"/>
      <c r="B26" s="112"/>
      <c r="C26" s="111"/>
      <c r="D26" s="113"/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4">
        <f>E26</f>
        <v>0</v>
      </c>
      <c r="Q26" s="90"/>
    </row>
    <row r="27" spans="1:17" ht="124.5">
      <c r="A27" s="91" t="s">
        <v>90</v>
      </c>
      <c r="B27" s="91" t="s">
        <v>91</v>
      </c>
      <c r="C27" s="91" t="s">
        <v>92</v>
      </c>
      <c r="D27" s="116" t="s">
        <v>93</v>
      </c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3">
        <f>E27+J27</f>
        <v>0</v>
      </c>
      <c r="Q27" s="95"/>
    </row>
    <row r="28" spans="1:17" ht="108.75">
      <c r="A28" s="117" t="s">
        <v>94</v>
      </c>
      <c r="B28" s="118" t="s">
        <v>95</v>
      </c>
      <c r="C28" s="34"/>
      <c r="D28" s="26" t="s">
        <v>96</v>
      </c>
      <c r="E28" s="88">
        <v>10000</v>
      </c>
      <c r="F28" s="89">
        <v>10000</v>
      </c>
      <c r="G28" s="89"/>
      <c r="H28" s="89"/>
      <c r="I28" s="89"/>
      <c r="J28" s="89"/>
      <c r="K28" s="89"/>
      <c r="L28" s="89"/>
      <c r="M28" s="89"/>
      <c r="N28" s="89"/>
      <c r="O28" s="89"/>
      <c r="P28" s="88">
        <v>10000</v>
      </c>
      <c r="Q28" s="90"/>
    </row>
    <row r="29" spans="1:17" ht="108.75">
      <c r="A29" s="117" t="s">
        <v>97</v>
      </c>
      <c r="B29" s="118" t="s">
        <v>95</v>
      </c>
      <c r="C29" s="34"/>
      <c r="D29" s="26" t="s">
        <v>98</v>
      </c>
      <c r="E29" s="88">
        <v>10000</v>
      </c>
      <c r="F29" s="89">
        <v>10000</v>
      </c>
      <c r="G29" s="89"/>
      <c r="H29" s="89"/>
      <c r="I29" s="89"/>
      <c r="J29" s="89"/>
      <c r="K29" s="89"/>
      <c r="L29" s="89"/>
      <c r="M29" s="89"/>
      <c r="N29" s="89"/>
      <c r="O29" s="89"/>
      <c r="P29" s="88">
        <v>10000</v>
      </c>
      <c r="Q29" s="90"/>
    </row>
    <row r="30" spans="1:17" ht="280.5">
      <c r="A30" s="119" t="s">
        <v>99</v>
      </c>
      <c r="B30" s="119" t="s">
        <v>81</v>
      </c>
      <c r="C30" s="119" t="s">
        <v>63</v>
      </c>
      <c r="D30" s="107" t="s">
        <v>100</v>
      </c>
      <c r="E30" s="93">
        <v>10000</v>
      </c>
      <c r="F30" s="94">
        <v>10000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93">
        <v>10000</v>
      </c>
      <c r="Q30" s="90"/>
    </row>
  </sheetData>
  <mergeCells count="25">
    <mergeCell ref="N1:P1"/>
    <mergeCell ref="A2:P2"/>
    <mergeCell ref="A3:P3"/>
    <mergeCell ref="A7:A10"/>
    <mergeCell ref="B7:B10"/>
    <mergeCell ref="C7:C10"/>
    <mergeCell ref="D7:D10"/>
    <mergeCell ref="E7:I7"/>
    <mergeCell ref="J7:O7"/>
    <mergeCell ref="P7:P10"/>
    <mergeCell ref="M8:N8"/>
    <mergeCell ref="E8:E10"/>
    <mergeCell ref="F8:F10"/>
    <mergeCell ref="G8:H8"/>
    <mergeCell ref="I8:I10"/>
    <mergeCell ref="A11:P11"/>
    <mergeCell ref="A12:D12"/>
    <mergeCell ref="O8:O10"/>
    <mergeCell ref="G9:G10"/>
    <mergeCell ref="H9:H10"/>
    <mergeCell ref="M9:M10"/>
    <mergeCell ref="N9:N10"/>
    <mergeCell ref="J8:J10"/>
    <mergeCell ref="K8:K10"/>
    <mergeCell ref="L8:L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5">
      <selection activeCell="A1" sqref="A1:IV16384"/>
    </sheetView>
  </sheetViews>
  <sheetFormatPr defaultColWidth="9.140625" defaultRowHeight="12.75"/>
  <cols>
    <col min="1" max="1" width="14.00390625" style="1" customWidth="1"/>
    <col min="2" max="2" width="111.28125" style="1" customWidth="1"/>
    <col min="3" max="3" width="23.140625" style="1" customWidth="1"/>
    <col min="4" max="4" width="22.28125" style="1" customWidth="1"/>
    <col min="5" max="5" width="14.7109375" style="1" customWidth="1"/>
    <col min="6" max="6" width="14.140625" style="1" customWidth="1"/>
    <col min="7" max="16384" width="9.140625" style="2" customWidth="1"/>
  </cols>
  <sheetData>
    <row r="1" spans="3:6" ht="66.75" customHeight="1" hidden="1">
      <c r="C1" s="185" t="s">
        <v>0</v>
      </c>
      <c r="D1" s="185"/>
      <c r="E1" s="185"/>
      <c r="F1" s="185"/>
    </row>
    <row r="2" spans="3:6" ht="61.5" customHeight="1">
      <c r="C2" s="186"/>
      <c r="D2" s="186"/>
      <c r="E2" s="186"/>
      <c r="F2" s="186"/>
    </row>
    <row r="3" spans="1:6" ht="37.5" customHeight="1">
      <c r="A3" s="187" t="s">
        <v>1</v>
      </c>
      <c r="B3" s="187"/>
      <c r="C3" s="187"/>
      <c r="D3" s="187"/>
      <c r="E3" s="187"/>
      <c r="F3" s="187"/>
    </row>
    <row r="4" spans="1:6" ht="31.5" customHeight="1">
      <c r="A4" s="4"/>
      <c r="B4" s="5" t="s">
        <v>2</v>
      </c>
      <c r="C4" s="4"/>
      <c r="D4" s="4"/>
      <c r="E4" s="4"/>
      <c r="F4" s="4"/>
    </row>
    <row r="5" spans="1:6" ht="15" customHeight="1">
      <c r="A5" s="4"/>
      <c r="B5" s="6" t="s">
        <v>3</v>
      </c>
      <c r="C5" s="4"/>
      <c r="D5" s="4"/>
      <c r="E5" s="4"/>
      <c r="F5" s="4"/>
    </row>
    <row r="6" spans="2:6" ht="12.75">
      <c r="B6" s="7"/>
      <c r="C6" s="7"/>
      <c r="D6" s="7"/>
      <c r="E6" s="7"/>
      <c r="F6" s="8" t="s">
        <v>4</v>
      </c>
    </row>
    <row r="7" spans="1:6" ht="15">
      <c r="A7" s="188" t="s">
        <v>5</v>
      </c>
      <c r="B7" s="188" t="s">
        <v>6</v>
      </c>
      <c r="C7" s="188" t="s">
        <v>7</v>
      </c>
      <c r="D7" s="188" t="s">
        <v>8</v>
      </c>
      <c r="E7" s="188" t="s">
        <v>9</v>
      </c>
      <c r="F7" s="188"/>
    </row>
    <row r="8" spans="1:6" ht="26.25">
      <c r="A8" s="188"/>
      <c r="B8" s="188"/>
      <c r="C8" s="188"/>
      <c r="D8" s="188"/>
      <c r="E8" s="9" t="s">
        <v>7</v>
      </c>
      <c r="F8" s="10" t="s">
        <v>10</v>
      </c>
    </row>
    <row r="9" spans="1:6" ht="15" hidden="1">
      <c r="A9" s="9">
        <v>10000000</v>
      </c>
      <c r="B9" s="11" t="s">
        <v>11</v>
      </c>
      <c r="C9" s="12">
        <f>C10</f>
        <v>798000</v>
      </c>
      <c r="D9" s="12">
        <f>D10</f>
        <v>798000</v>
      </c>
      <c r="E9" s="12"/>
      <c r="F9" s="12"/>
    </row>
    <row r="10" spans="1:6" ht="15" hidden="1">
      <c r="A10" s="9">
        <v>11000000</v>
      </c>
      <c r="B10" s="13" t="s">
        <v>12</v>
      </c>
      <c r="C10" s="12">
        <v>798000</v>
      </c>
      <c r="D10" s="12">
        <f>D11</f>
        <v>798000</v>
      </c>
      <c r="E10" s="14"/>
      <c r="F10" s="12"/>
    </row>
    <row r="11" spans="1:6" s="15" customFormat="1" ht="15" hidden="1">
      <c r="A11" s="9">
        <v>11010000</v>
      </c>
      <c r="B11" s="13" t="s">
        <v>13</v>
      </c>
      <c r="C11" s="12">
        <v>798000</v>
      </c>
      <c r="D11" s="12">
        <v>798000</v>
      </c>
      <c r="E11" s="12"/>
      <c r="F11" s="12"/>
    </row>
    <row r="12" spans="1:6" s="15" customFormat="1" ht="15" hidden="1">
      <c r="A12" s="9"/>
      <c r="B12" s="13"/>
      <c r="C12" s="12"/>
      <c r="D12" s="12"/>
      <c r="E12" s="12"/>
      <c r="F12" s="12"/>
    </row>
    <row r="13" spans="1:6" s="19" customFormat="1" ht="30.75" hidden="1">
      <c r="A13" s="16" t="s">
        <v>14</v>
      </c>
      <c r="B13" s="17" t="s">
        <v>15</v>
      </c>
      <c r="C13" s="18">
        <v>798000</v>
      </c>
      <c r="D13" s="18">
        <v>798000</v>
      </c>
      <c r="E13" s="18"/>
      <c r="F13" s="18"/>
    </row>
    <row r="14" spans="1:6" s="19" customFormat="1" ht="30.75" hidden="1">
      <c r="A14" s="16" t="s">
        <v>16</v>
      </c>
      <c r="B14" s="17" t="s">
        <v>17</v>
      </c>
      <c r="C14" s="18"/>
      <c r="D14" s="18"/>
      <c r="E14" s="18"/>
      <c r="F14" s="18"/>
    </row>
    <row r="15" spans="1:6" s="19" customFormat="1" ht="30.75" hidden="1">
      <c r="A15" s="16" t="s">
        <v>18</v>
      </c>
      <c r="B15" s="17" t="s">
        <v>19</v>
      </c>
      <c r="C15" s="18"/>
      <c r="D15" s="18"/>
      <c r="E15" s="18"/>
      <c r="F15" s="18"/>
    </row>
    <row r="16" spans="1:6" s="19" customFormat="1" ht="15" hidden="1">
      <c r="A16" s="16" t="s">
        <v>20</v>
      </c>
      <c r="B16" s="17" t="s">
        <v>21</v>
      </c>
      <c r="C16" s="18"/>
      <c r="D16" s="18"/>
      <c r="E16" s="18"/>
      <c r="F16" s="18"/>
    </row>
    <row r="17" spans="1:6" s="19" customFormat="1" ht="15" hidden="1">
      <c r="A17" s="16"/>
      <c r="B17" s="17"/>
      <c r="C17" s="18"/>
      <c r="D17" s="18"/>
      <c r="E17" s="18"/>
      <c r="F17" s="18"/>
    </row>
    <row r="18" spans="1:6" s="19" customFormat="1" ht="15" hidden="1">
      <c r="A18" s="9">
        <v>20000000</v>
      </c>
      <c r="B18" s="11" t="s">
        <v>22</v>
      </c>
      <c r="C18" s="18"/>
      <c r="D18" s="18"/>
      <c r="E18" s="18"/>
      <c r="F18" s="18"/>
    </row>
    <row r="19" spans="1:6" s="19" customFormat="1" ht="15" hidden="1">
      <c r="A19" s="9">
        <v>22000000</v>
      </c>
      <c r="B19" s="13" t="s">
        <v>23</v>
      </c>
      <c r="C19" s="18"/>
      <c r="D19" s="18"/>
      <c r="E19" s="18"/>
      <c r="F19" s="18"/>
    </row>
    <row r="20" spans="1:6" s="19" customFormat="1" ht="30.75" hidden="1">
      <c r="A20" s="9">
        <v>22080000</v>
      </c>
      <c r="B20" s="20" t="s">
        <v>24</v>
      </c>
      <c r="C20" s="18"/>
      <c r="D20" s="18"/>
      <c r="E20" s="18"/>
      <c r="F20" s="18"/>
    </row>
    <row r="21" spans="1:6" s="19" customFormat="1" ht="30.75" hidden="1">
      <c r="A21" s="21">
        <v>22080400</v>
      </c>
      <c r="B21" s="22" t="s">
        <v>25</v>
      </c>
      <c r="C21" s="18"/>
      <c r="D21" s="18"/>
      <c r="E21" s="18"/>
      <c r="F21" s="18"/>
    </row>
    <row r="22" spans="1:6" s="19" customFormat="1" ht="15" hidden="1">
      <c r="A22" s="9"/>
      <c r="B22" s="11"/>
      <c r="C22" s="18"/>
      <c r="D22" s="18"/>
      <c r="E22" s="18"/>
      <c r="F22" s="18"/>
    </row>
    <row r="23" spans="1:6" ht="15" hidden="1">
      <c r="A23" s="9"/>
      <c r="B23" s="13" t="s">
        <v>26</v>
      </c>
      <c r="C23" s="23">
        <f>C9+C18</f>
        <v>798000</v>
      </c>
      <c r="D23" s="23">
        <f>D9+D18</f>
        <v>798000</v>
      </c>
      <c r="E23" s="24"/>
      <c r="F23" s="24"/>
    </row>
    <row r="24" spans="1:6" ht="15" hidden="1">
      <c r="A24" s="9"/>
      <c r="B24" s="13"/>
      <c r="C24" s="23"/>
      <c r="D24" s="23"/>
      <c r="E24" s="24"/>
      <c r="F24" s="24"/>
    </row>
    <row r="25" spans="1:6" ht="15">
      <c r="A25" s="25">
        <v>40000000</v>
      </c>
      <c r="B25" s="26" t="s">
        <v>27</v>
      </c>
      <c r="C25" s="24">
        <f>SUM(C26)</f>
        <v>-8284600</v>
      </c>
      <c r="D25" s="24">
        <f>SUM(D26)</f>
        <v>-8384600</v>
      </c>
      <c r="E25" s="24">
        <f>SUM(E26)</f>
        <v>100000</v>
      </c>
      <c r="F25" s="24"/>
    </row>
    <row r="26" spans="1:6" ht="15">
      <c r="A26" s="25">
        <v>41000000</v>
      </c>
      <c r="B26" s="27" t="s">
        <v>28</v>
      </c>
      <c r="C26" s="24">
        <v>-8284600</v>
      </c>
      <c r="D26" s="24">
        <v>-8384600</v>
      </c>
      <c r="E26" s="24">
        <v>100000</v>
      </c>
      <c r="F26" s="24"/>
    </row>
    <row r="27" spans="1:6" ht="15.75" hidden="1">
      <c r="A27" s="25">
        <v>41040000</v>
      </c>
      <c r="B27" s="28" t="s">
        <v>29</v>
      </c>
      <c r="C27" s="24"/>
      <c r="D27" s="24"/>
      <c r="E27" s="24"/>
      <c r="F27" s="24"/>
    </row>
    <row r="28" spans="1:6" ht="30.75" hidden="1">
      <c r="A28" s="25">
        <v>41040200</v>
      </c>
      <c r="B28" s="29" t="s">
        <v>30</v>
      </c>
      <c r="C28" s="24"/>
      <c r="D28" s="24"/>
      <c r="E28" s="24"/>
      <c r="F28" s="24"/>
    </row>
    <row r="29" spans="1:6" ht="15">
      <c r="A29" s="25">
        <v>41030000</v>
      </c>
      <c r="B29" s="29" t="s">
        <v>31</v>
      </c>
      <c r="C29" s="24">
        <v>-8323400</v>
      </c>
      <c r="D29" s="24">
        <v>-8323400</v>
      </c>
      <c r="E29" s="24"/>
      <c r="F29" s="24"/>
    </row>
    <row r="30" spans="1:6" ht="15">
      <c r="A30" s="25">
        <v>41033900</v>
      </c>
      <c r="B30" s="22" t="s">
        <v>32</v>
      </c>
      <c r="C30" s="24">
        <v>-8323400</v>
      </c>
      <c r="D30" s="24">
        <v>-8323400</v>
      </c>
      <c r="E30" s="24"/>
      <c r="F30" s="24"/>
    </row>
    <row r="31" spans="1:6" ht="15">
      <c r="A31" s="25">
        <v>41050000</v>
      </c>
      <c r="B31" s="30" t="s">
        <v>33</v>
      </c>
      <c r="C31" s="24">
        <f>SUM(C32+C33)</f>
        <v>38800</v>
      </c>
      <c r="D31" s="24">
        <v>-61200</v>
      </c>
      <c r="E31" s="31">
        <v>100000</v>
      </c>
      <c r="F31" s="31"/>
    </row>
    <row r="32" spans="1:6" ht="28.5" customHeight="1">
      <c r="A32" s="32">
        <v>41051200</v>
      </c>
      <c r="B32" s="33" t="s">
        <v>34</v>
      </c>
      <c r="C32" s="31">
        <v>-61200</v>
      </c>
      <c r="D32" s="31">
        <v>-61200</v>
      </c>
      <c r="E32" s="24"/>
      <c r="F32" s="24"/>
    </row>
    <row r="33" spans="1:6" ht="15">
      <c r="A33" s="32">
        <v>41053900</v>
      </c>
      <c r="B33" s="22" t="s">
        <v>35</v>
      </c>
      <c r="C33" s="31">
        <v>100000</v>
      </c>
      <c r="D33" s="31"/>
      <c r="E33" s="24">
        <v>100000</v>
      </c>
      <c r="F33" s="24"/>
    </row>
    <row r="34" spans="1:6" ht="15" hidden="1">
      <c r="A34" s="32"/>
      <c r="B34" s="34"/>
      <c r="C34" s="31"/>
      <c r="D34" s="31"/>
      <c r="E34" s="31"/>
      <c r="F34" s="31"/>
    </row>
    <row r="35" spans="1:6" ht="15" hidden="1">
      <c r="A35" s="32"/>
      <c r="B35" s="34"/>
      <c r="C35" s="31"/>
      <c r="D35" s="31"/>
      <c r="E35" s="31"/>
      <c r="F35" s="31"/>
    </row>
    <row r="36" spans="1:6" ht="15" hidden="1">
      <c r="A36" s="32"/>
      <c r="B36" s="34"/>
      <c r="C36" s="31"/>
      <c r="D36" s="31"/>
      <c r="E36" s="31"/>
      <c r="F36" s="31"/>
    </row>
    <row r="37" spans="1:6" ht="15" hidden="1">
      <c r="A37" s="32"/>
      <c r="B37" s="34"/>
      <c r="C37" s="31"/>
      <c r="D37" s="31"/>
      <c r="E37" s="31"/>
      <c r="F37" s="31"/>
    </row>
    <row r="38" spans="1:6" ht="15" hidden="1">
      <c r="A38" s="32"/>
      <c r="B38" s="35"/>
      <c r="C38" s="31"/>
      <c r="D38" s="31"/>
      <c r="E38" s="31"/>
      <c r="F38" s="31"/>
    </row>
    <row r="39" spans="1:7" ht="15" hidden="1">
      <c r="A39" s="32"/>
      <c r="B39" s="22"/>
      <c r="C39" s="31"/>
      <c r="D39" s="31"/>
      <c r="E39" s="31"/>
      <c r="F39" s="31"/>
      <c r="G39" s="36"/>
    </row>
    <row r="40" spans="1:6" ht="15" hidden="1">
      <c r="A40" s="25"/>
      <c r="B40" s="34"/>
      <c r="C40" s="31"/>
      <c r="D40" s="31"/>
      <c r="E40" s="31"/>
      <c r="F40" s="31"/>
    </row>
    <row r="41" spans="1:6" ht="15" hidden="1">
      <c r="A41" s="32"/>
      <c r="B41" s="34"/>
      <c r="C41" s="31"/>
      <c r="D41" s="31"/>
      <c r="E41" s="31"/>
      <c r="F41" s="31"/>
    </row>
    <row r="42" spans="1:6" ht="15" hidden="1">
      <c r="A42" s="32"/>
      <c r="B42" s="34"/>
      <c r="C42" s="31"/>
      <c r="D42" s="31"/>
      <c r="E42" s="31"/>
      <c r="F42" s="31"/>
    </row>
    <row r="43" spans="1:6" ht="15" hidden="1">
      <c r="A43" s="32"/>
      <c r="B43" s="34"/>
      <c r="C43" s="31"/>
      <c r="D43" s="31"/>
      <c r="E43" s="31"/>
      <c r="F43" s="31"/>
    </row>
    <row r="44" spans="1:6" ht="15" hidden="1">
      <c r="A44" s="32"/>
      <c r="B44" s="34"/>
      <c r="C44" s="31"/>
      <c r="D44" s="31"/>
      <c r="E44" s="31"/>
      <c r="F44" s="31"/>
    </row>
    <row r="45" spans="1:6" ht="15" hidden="1">
      <c r="A45" s="32"/>
      <c r="B45" s="34"/>
      <c r="C45" s="31"/>
      <c r="D45" s="31"/>
      <c r="E45" s="31"/>
      <c r="F45" s="31"/>
    </row>
    <row r="46" spans="1:6" ht="15">
      <c r="A46" s="25"/>
      <c r="B46" s="38" t="s">
        <v>36</v>
      </c>
      <c r="C46" s="24">
        <v>-8284600</v>
      </c>
      <c r="D46" s="24">
        <v>-8384600</v>
      </c>
      <c r="E46" s="24">
        <v>100000</v>
      </c>
      <c r="F46" s="24"/>
    </row>
    <row r="47" spans="1:6" ht="15.75" customHeight="1" hidden="1">
      <c r="A47" s="39"/>
      <c r="B47" s="38" t="s">
        <v>36</v>
      </c>
      <c r="C47" s="31"/>
      <c r="D47" s="31"/>
      <c r="E47" s="40"/>
      <c r="F47" s="40"/>
    </row>
    <row r="48" spans="1:6" ht="15.75" customHeight="1" hidden="1">
      <c r="A48" s="41"/>
      <c r="B48" s="42"/>
      <c r="C48" s="31"/>
      <c r="D48" s="31"/>
      <c r="E48" s="40"/>
      <c r="F48" s="40"/>
    </row>
    <row r="49" spans="1:6" ht="15.75" customHeight="1" hidden="1">
      <c r="A49" s="43"/>
      <c r="B49" s="43"/>
      <c r="C49" s="31"/>
      <c r="D49" s="31"/>
      <c r="E49" s="40"/>
      <c r="F49" s="40"/>
    </row>
    <row r="50" spans="1:6" ht="15.75" customHeight="1" hidden="1">
      <c r="A50" s="44"/>
      <c r="B50" s="45"/>
      <c r="C50" s="31"/>
      <c r="D50" s="31"/>
      <c r="E50" s="40"/>
      <c r="F50" s="40"/>
    </row>
    <row r="51" spans="1:6" ht="15.75" customHeight="1" hidden="1">
      <c r="A51" s="39"/>
      <c r="B51" s="46"/>
      <c r="C51" s="31"/>
      <c r="D51" s="31"/>
      <c r="E51" s="40"/>
      <c r="F51" s="40"/>
    </row>
    <row r="52" spans="1:6" ht="31.5" customHeight="1" hidden="1">
      <c r="A52" s="43"/>
      <c r="B52" s="43"/>
      <c r="C52" s="31"/>
      <c r="D52" s="31"/>
      <c r="E52" s="40"/>
      <c r="F52" s="40"/>
    </row>
    <row r="53" spans="1:6" ht="15.75" customHeight="1" hidden="1">
      <c r="A53" s="47"/>
      <c r="B53" s="47"/>
      <c r="C53" s="31"/>
      <c r="D53" s="31"/>
      <c r="E53" s="40"/>
      <c r="F53" s="40"/>
    </row>
    <row r="54" spans="1:6" ht="15.75" customHeight="1" hidden="1">
      <c r="A54" s="27"/>
      <c r="B54" s="27"/>
      <c r="C54" s="31"/>
      <c r="D54" s="31"/>
      <c r="E54" s="40"/>
      <c r="F54" s="40"/>
    </row>
    <row r="55" spans="1:6" ht="15.75" customHeight="1" hidden="1">
      <c r="A55" s="27"/>
      <c r="B55" s="27"/>
      <c r="C55" s="31"/>
      <c r="D55" s="31"/>
      <c r="E55" s="40"/>
      <c r="F55" s="40"/>
    </row>
    <row r="56" spans="1:6" ht="15.75" customHeight="1" hidden="1">
      <c r="A56" s="27"/>
      <c r="B56" s="27"/>
      <c r="C56" s="31"/>
      <c r="D56" s="31"/>
      <c r="E56" s="40"/>
      <c r="F56" s="40"/>
    </row>
    <row r="57" spans="1:6" ht="15.75" customHeight="1" hidden="1">
      <c r="A57" s="34"/>
      <c r="B57" s="34"/>
      <c r="C57" s="31"/>
      <c r="D57" s="31"/>
      <c r="E57" s="40"/>
      <c r="F57" s="40"/>
    </row>
    <row r="58" spans="1:6" ht="15.75" customHeight="1" hidden="1">
      <c r="A58" s="27"/>
      <c r="B58" s="27"/>
      <c r="C58" s="31"/>
      <c r="D58" s="31"/>
      <c r="E58" s="40"/>
      <c r="F58" s="40"/>
    </row>
    <row r="59" spans="1:6" ht="15.75" customHeight="1" hidden="1">
      <c r="A59" s="16"/>
      <c r="B59" s="48"/>
      <c r="C59" s="24"/>
      <c r="D59" s="24"/>
      <c r="E59" s="24"/>
      <c r="F59" s="24"/>
    </row>
    <row r="60" spans="1:6" ht="15.75" customHeight="1" hidden="1">
      <c r="A60" s="16"/>
      <c r="B60" s="48"/>
      <c r="C60" s="49"/>
      <c r="D60" s="49"/>
      <c r="E60" s="50"/>
      <c r="F60" s="51"/>
    </row>
    <row r="61" spans="1:6" ht="15.75" customHeight="1" hidden="1">
      <c r="A61" s="16"/>
      <c r="B61" s="48"/>
      <c r="C61" s="49"/>
      <c r="D61" s="49"/>
      <c r="E61" s="50"/>
      <c r="F61" s="51"/>
    </row>
    <row r="62" spans="1:6" ht="15.75" customHeight="1" hidden="1">
      <c r="A62" s="16"/>
      <c r="B62" s="48"/>
      <c r="C62" s="49"/>
      <c r="D62" s="49"/>
      <c r="E62" s="52"/>
      <c r="F62" s="53"/>
    </row>
    <row r="63" spans="1:6" ht="15.75" customHeight="1" hidden="1">
      <c r="A63" s="16"/>
      <c r="B63" s="48"/>
      <c r="C63" s="54"/>
      <c r="D63" s="54"/>
      <c r="E63" s="52"/>
      <c r="F63" s="53"/>
    </row>
    <row r="64" spans="1:6" ht="15.75" customHeight="1" hidden="1">
      <c r="A64" s="16"/>
      <c r="B64" s="48"/>
      <c r="C64" s="54"/>
      <c r="D64" s="54"/>
      <c r="E64" s="52"/>
      <c r="F64" s="53"/>
    </row>
    <row r="65" spans="1:6" ht="15.75" customHeight="1" hidden="1">
      <c r="A65" s="16"/>
      <c r="B65" s="48"/>
      <c r="C65" s="54"/>
      <c r="D65" s="54"/>
      <c r="E65" s="52"/>
      <c r="F65" s="53"/>
    </row>
    <row r="66" spans="1:6" ht="15.75" customHeight="1" hidden="1">
      <c r="A66" s="16"/>
      <c r="B66" s="48"/>
      <c r="C66" s="54"/>
      <c r="D66" s="54"/>
      <c r="E66" s="52"/>
      <c r="F66" s="53"/>
    </row>
    <row r="67" spans="1:6" ht="15.75" customHeight="1" hidden="1">
      <c r="A67" s="16"/>
      <c r="B67" s="48"/>
      <c r="C67" s="54"/>
      <c r="D67" s="54"/>
      <c r="E67" s="52"/>
      <c r="F67" s="53"/>
    </row>
    <row r="68" spans="1:6" ht="15.75" customHeight="1" hidden="1">
      <c r="A68" s="16"/>
      <c r="B68" s="48"/>
      <c r="C68" s="54"/>
      <c r="D68" s="54"/>
      <c r="E68" s="52"/>
      <c r="F68" s="53"/>
    </row>
    <row r="69" spans="1:6" ht="15.75" customHeight="1" hidden="1">
      <c r="A69" s="16"/>
      <c r="B69" s="48"/>
      <c r="C69" s="54"/>
      <c r="D69" s="54"/>
      <c r="E69" s="52"/>
      <c r="F69" s="53"/>
    </row>
    <row r="70" spans="1:6" ht="15.75" customHeight="1" hidden="1">
      <c r="A70" s="16"/>
      <c r="B70" s="48"/>
      <c r="C70" s="54"/>
      <c r="D70" s="54"/>
      <c r="E70" s="52"/>
      <c r="F70" s="53"/>
    </row>
    <row r="71" spans="1:6" ht="15.75" customHeight="1" hidden="1">
      <c r="A71" s="16"/>
      <c r="B71" s="48"/>
      <c r="C71" s="49"/>
      <c r="D71" s="49"/>
      <c r="E71" s="52"/>
      <c r="F71" s="53"/>
    </row>
    <row r="72" spans="1:6" ht="15.75" customHeight="1" hidden="1">
      <c r="A72" s="16"/>
      <c r="B72" s="48"/>
      <c r="C72" s="49"/>
      <c r="D72" s="49"/>
      <c r="E72" s="52"/>
      <c r="F72" s="53"/>
    </row>
    <row r="73" spans="1:6" ht="15.75" customHeight="1" hidden="1">
      <c r="A73" s="16"/>
      <c r="B73" s="48"/>
      <c r="C73" s="49"/>
      <c r="D73" s="49"/>
      <c r="E73" s="52"/>
      <c r="F73" s="53"/>
    </row>
    <row r="74" spans="1:6" ht="15.75" customHeight="1" hidden="1">
      <c r="A74" s="16"/>
      <c r="B74" s="48"/>
      <c r="C74" s="49"/>
      <c r="D74" s="49"/>
      <c r="E74" s="52"/>
      <c r="F74" s="53"/>
    </row>
    <row r="75" spans="1:6" ht="15.75" customHeight="1" hidden="1">
      <c r="A75" s="16"/>
      <c r="B75" s="55"/>
      <c r="C75" s="49"/>
      <c r="D75" s="49"/>
      <c r="E75" s="56"/>
      <c r="F75" s="53"/>
    </row>
    <row r="76" spans="1:6" ht="15.75" customHeight="1" hidden="1">
      <c r="A76" s="57"/>
      <c r="B76" s="48"/>
      <c r="C76" s="49"/>
      <c r="D76" s="49"/>
      <c r="E76" s="56"/>
      <c r="F76" s="53"/>
    </row>
    <row r="77" spans="1:6" ht="15.75" customHeight="1" hidden="1">
      <c r="A77" s="27"/>
      <c r="B77" s="22"/>
      <c r="C77" s="31"/>
      <c r="D77" s="31"/>
      <c r="E77" s="40"/>
      <c r="F77" s="53"/>
    </row>
    <row r="78" spans="1:6" ht="15.75" customHeight="1" hidden="1">
      <c r="A78" s="34"/>
      <c r="B78" s="55"/>
      <c r="C78" s="49"/>
      <c r="D78" s="49"/>
      <c r="E78" s="52"/>
      <c r="F78" s="53"/>
    </row>
    <row r="79" spans="1:6" ht="15.75" customHeight="1" hidden="1">
      <c r="A79" s="16"/>
      <c r="B79" s="55"/>
      <c r="C79" s="49"/>
      <c r="D79" s="49"/>
      <c r="E79" s="56"/>
      <c r="F79" s="53"/>
    </row>
    <row r="80" spans="1:6" ht="15.75" customHeight="1" hidden="1">
      <c r="A80" s="16"/>
      <c r="B80" s="55"/>
      <c r="C80" s="49"/>
      <c r="D80" s="49"/>
      <c r="E80" s="56"/>
      <c r="F80" s="53"/>
    </row>
    <row r="81" spans="1:6" ht="15.75" customHeight="1" hidden="1">
      <c r="A81" s="16"/>
      <c r="B81" s="55"/>
      <c r="C81" s="49"/>
      <c r="D81" s="49"/>
      <c r="E81" s="56"/>
      <c r="F81" s="53"/>
    </row>
    <row r="82" spans="1:6" ht="15.75" customHeight="1" hidden="1">
      <c r="A82" s="16"/>
      <c r="B82" s="55"/>
      <c r="C82" s="49"/>
      <c r="D82" s="49"/>
      <c r="E82" s="56"/>
      <c r="F82" s="53"/>
    </row>
    <row r="83" spans="1:6" ht="15.75" customHeight="1" hidden="1">
      <c r="A83" s="16"/>
      <c r="B83" s="55"/>
      <c r="C83" s="49"/>
      <c r="D83" s="49"/>
      <c r="E83" s="56"/>
      <c r="F83" s="53"/>
    </row>
    <row r="84" spans="1:6" ht="15.75" customHeight="1" hidden="1">
      <c r="A84" s="34"/>
      <c r="B84" s="58"/>
      <c r="C84" s="24"/>
      <c r="D84" s="24"/>
      <c r="E84" s="59"/>
      <c r="F84" s="59"/>
    </row>
    <row r="85" spans="1:6" ht="29.25" customHeight="1">
      <c r="A85" s="60"/>
      <c r="B85" s="61" t="s">
        <v>37</v>
      </c>
      <c r="C85" s="61" t="s">
        <v>38</v>
      </c>
      <c r="D85" s="62"/>
      <c r="E85" s="63"/>
      <c r="F85" s="63"/>
    </row>
    <row r="86" spans="1:6" ht="15">
      <c r="A86" s="64"/>
      <c r="E86" s="65"/>
      <c r="F86" s="65"/>
    </row>
  </sheetData>
  <mergeCells count="7">
    <mergeCell ref="C1:F2"/>
    <mergeCell ref="A3:F3"/>
    <mergeCell ref="A7:A8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2022-05-25T11:18:29Z</dcterms:modified>
  <cp:category/>
  <cp:version/>
  <cp:contentType/>
  <cp:contentStatus/>
</cp:coreProperties>
</file>