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70" windowWidth="16560" windowHeight="11760" activeTab="2"/>
  </bookViews>
  <sheets>
    <sheet name="дод 1 дох" sheetId="3" r:id="rId1"/>
    <sheet name="дод.2 джер" sheetId="4" r:id="rId2"/>
    <sheet name="дод.3 видатки" sheetId="6" r:id="rId3"/>
    <sheet name="дод. 4 трансф" sheetId="1" r:id="rId4"/>
    <sheet name="дод.5 програми " sheetId="8" r:id="rId5"/>
  </sheets>
  <definedNames>
    <definedName name="_Б21000" localSheetId="0">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ІБ900501">#REF!</definedName>
    <definedName name="_ІБ900502">#REF!</definedName>
    <definedName name="aa">#REF!</definedName>
    <definedName name="asdf">#REF!</definedName>
    <definedName name="bb">#REF!</definedName>
    <definedName name="bbb">#REF!</definedName>
    <definedName name="Z_1377942F_AAAF_4A25_8B80_BC0F79F2478B_.wvu.PrintArea" localSheetId="2" hidden="1">'дод.3 видатки'!$A$1:$P$72</definedName>
    <definedName name="Z_A87546AF_482E_4C34_B4CD_EADBD40E37D6_.wvu.PrintArea" localSheetId="2" hidden="1">'дод.3 видатки'!$A$1:$P$72</definedName>
    <definedName name="Z_CC4EA49C_736C_4FAB_AFA3_08DC03C09858_.wvu.PrintArea" localSheetId="2" hidden="1">'дод.3 видатки'!$A$1:$P$72</definedName>
    <definedName name="Z_F304805B_CDD6_4DCC_90A4_B4E7A385DC7E_.wvu.PrintTitles" localSheetId="0" hidden="1">'дод 1 дох'!$7:$8</definedName>
    <definedName name="аа">#REF!</definedName>
    <definedName name="б2000">#REF!</definedName>
    <definedName name="б22110">#REF!</definedName>
    <definedName name="б24">#REF!</definedName>
    <definedName name="б25">#REF!</definedName>
    <definedName name="жж">#REF!</definedName>
    <definedName name="_xlnm.Print_Titles" localSheetId="0">'дод 1 дох'!$7:$8</definedName>
    <definedName name="йййй" localSheetId="0">#REF!</definedName>
    <definedName name="йййй">#REF!</definedName>
    <definedName name="ллллл">#REF!</definedName>
    <definedName name="_xlnm.Print_Area" localSheetId="0">'дод 1 дох'!$A$1:$F$132</definedName>
    <definedName name="_xlnm.Print_Area" localSheetId="2">'дод.3 видатки'!$A$1:$P$81</definedName>
    <definedName name="оооооо" localSheetId="0">#REF!</definedName>
    <definedName name="оооооо">#REF!</definedName>
    <definedName name="рррр" localSheetId="0">#REF!</definedName>
    <definedName name="рррр">#REF!</definedName>
    <definedName name="ррррр">#REF!</definedName>
    <definedName name="с">#REF!</definedName>
    <definedName name="щщ">#REF!</definedName>
  </definedNames>
  <calcPr calcId="125725"/>
</workbook>
</file>

<file path=xl/calcChain.xml><?xml version="1.0" encoding="utf-8"?>
<calcChain xmlns="http://schemas.openxmlformats.org/spreadsheetml/2006/main">
  <c r="C35" i="3"/>
  <c r="C34"/>
  <c r="C33"/>
  <c r="C22"/>
  <c r="D120"/>
  <c r="C122"/>
  <c r="C13" i="4"/>
  <c r="F36" i="6"/>
  <c r="E45"/>
  <c r="E46"/>
  <c r="E47"/>
  <c r="E48"/>
  <c r="E50"/>
  <c r="E55"/>
  <c r="P55" s="1"/>
  <c r="H36"/>
  <c r="G36"/>
  <c r="G35" s="1"/>
  <c r="E71"/>
  <c r="E38"/>
  <c r="E25"/>
  <c r="J47"/>
  <c r="P47" s="1"/>
  <c r="J48"/>
  <c r="P48"/>
  <c r="J52"/>
  <c r="P52" s="1"/>
  <c r="J38"/>
  <c r="P38" s="1"/>
  <c r="E39"/>
  <c r="E41"/>
  <c r="P41" s="1"/>
  <c r="E42"/>
  <c r="J42"/>
  <c r="J45"/>
  <c r="P45" s="1"/>
  <c r="J46"/>
  <c r="J50"/>
  <c r="P50"/>
  <c r="E57"/>
  <c r="E58"/>
  <c r="J63"/>
  <c r="P63" s="1"/>
  <c r="E63"/>
  <c r="E64"/>
  <c r="J64"/>
  <c r="J65"/>
  <c r="P65" s="1"/>
  <c r="E65"/>
  <c r="J66"/>
  <c r="E66"/>
  <c r="P66"/>
  <c r="E31"/>
  <c r="D17" i="1"/>
  <c r="D14"/>
  <c r="G25" i="8"/>
  <c r="C126" i="3"/>
  <c r="K36" i="6"/>
  <c r="J39"/>
  <c r="P39" s="1"/>
  <c r="J44"/>
  <c r="P44" s="1"/>
  <c r="E44"/>
  <c r="J51"/>
  <c r="E43"/>
  <c r="F65" i="3"/>
  <c r="F64" s="1"/>
  <c r="F68"/>
  <c r="F75"/>
  <c r="F81"/>
  <c r="F83"/>
  <c r="F89"/>
  <c r="F93"/>
  <c r="F96"/>
  <c r="F95" s="1"/>
  <c r="F101"/>
  <c r="F110"/>
  <c r="F104"/>
  <c r="F59"/>
  <c r="F58" s="1"/>
  <c r="F54"/>
  <c r="F51"/>
  <c r="F49"/>
  <c r="F38"/>
  <c r="F31"/>
  <c r="F25"/>
  <c r="F23"/>
  <c r="F20"/>
  <c r="F17"/>
  <c r="F11"/>
  <c r="F10" s="1"/>
  <c r="E11"/>
  <c r="E17"/>
  <c r="E20"/>
  <c r="E23"/>
  <c r="E25"/>
  <c r="E31"/>
  <c r="E38"/>
  <c r="E49"/>
  <c r="E37" s="1"/>
  <c r="C37" s="1"/>
  <c r="E51"/>
  <c r="E54"/>
  <c r="E59"/>
  <c r="E58" s="1"/>
  <c r="F120"/>
  <c r="E120"/>
  <c r="F123"/>
  <c r="E123"/>
  <c r="D123"/>
  <c r="E65"/>
  <c r="E68"/>
  <c r="E64" s="1"/>
  <c r="E75"/>
  <c r="E74" s="1"/>
  <c r="E81"/>
  <c r="E83"/>
  <c r="E89"/>
  <c r="E93"/>
  <c r="E96"/>
  <c r="E101"/>
  <c r="E106"/>
  <c r="E105"/>
  <c r="E110"/>
  <c r="E109" s="1"/>
  <c r="E128"/>
  <c r="E116"/>
  <c r="E115" s="1"/>
  <c r="E114" s="1"/>
  <c r="E118"/>
  <c r="F116"/>
  <c r="F118"/>
  <c r="D116"/>
  <c r="D118"/>
  <c r="D115" s="1"/>
  <c r="D114" s="1"/>
  <c r="D11"/>
  <c r="D17"/>
  <c r="D20"/>
  <c r="D23"/>
  <c r="D25"/>
  <c r="D38"/>
  <c r="D49"/>
  <c r="D51"/>
  <c r="D54"/>
  <c r="D37"/>
  <c r="D59"/>
  <c r="D58"/>
  <c r="D65"/>
  <c r="D68"/>
  <c r="D75"/>
  <c r="D81"/>
  <c r="D83"/>
  <c r="D89"/>
  <c r="D88" s="1"/>
  <c r="D93"/>
  <c r="D96"/>
  <c r="D101"/>
  <c r="D95"/>
  <c r="D106"/>
  <c r="D105" s="1"/>
  <c r="D110"/>
  <c r="D109" s="1"/>
  <c r="D128"/>
  <c r="C112"/>
  <c r="C111"/>
  <c r="F109"/>
  <c r="C108"/>
  <c r="C107"/>
  <c r="F106"/>
  <c r="C106"/>
  <c r="F105"/>
  <c r="C103"/>
  <c r="C102"/>
  <c r="C101"/>
  <c r="C100"/>
  <c r="C99"/>
  <c r="C98"/>
  <c r="C97"/>
  <c r="C96"/>
  <c r="C94"/>
  <c r="C93"/>
  <c r="C92"/>
  <c r="C91"/>
  <c r="C90"/>
  <c r="C87"/>
  <c r="C86"/>
  <c r="C85"/>
  <c r="C84"/>
  <c r="C83"/>
  <c r="C82"/>
  <c r="C81"/>
  <c r="C80"/>
  <c r="C79"/>
  <c r="C78"/>
  <c r="C77"/>
  <c r="C76"/>
  <c r="C75"/>
  <c r="C73"/>
  <c r="C72"/>
  <c r="C71"/>
  <c r="C70"/>
  <c r="C69"/>
  <c r="C68"/>
  <c r="C67"/>
  <c r="C66"/>
  <c r="C65"/>
  <c r="C62"/>
  <c r="C61"/>
  <c r="C60"/>
  <c r="C59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6"/>
  <c r="C31"/>
  <c r="C29"/>
  <c r="C28"/>
  <c r="C27"/>
  <c r="C26"/>
  <c r="C25"/>
  <c r="C24"/>
  <c r="C23"/>
  <c r="C21"/>
  <c r="C20"/>
  <c r="C18"/>
  <c r="C17"/>
  <c r="C16"/>
  <c r="C15"/>
  <c r="C14"/>
  <c r="C13"/>
  <c r="C12"/>
  <c r="C11"/>
  <c r="N12" i="6"/>
  <c r="N36"/>
  <c r="N68"/>
  <c r="N67" s="1"/>
  <c r="O12"/>
  <c r="O36"/>
  <c r="O72" s="1"/>
  <c r="O68"/>
  <c r="O67"/>
  <c r="J13"/>
  <c r="P13" s="1"/>
  <c r="E13"/>
  <c r="J14"/>
  <c r="E14"/>
  <c r="J15"/>
  <c r="E15"/>
  <c r="J16"/>
  <c r="P16" s="1"/>
  <c r="E16"/>
  <c r="J17"/>
  <c r="E17"/>
  <c r="P17"/>
  <c r="J18"/>
  <c r="E18"/>
  <c r="J19"/>
  <c r="E19"/>
  <c r="J20"/>
  <c r="E20"/>
  <c r="P20"/>
  <c r="J21"/>
  <c r="P21" s="1"/>
  <c r="E21"/>
  <c r="J22"/>
  <c r="E22"/>
  <c r="J23"/>
  <c r="E23"/>
  <c r="J24"/>
  <c r="P24" s="1"/>
  <c r="E24"/>
  <c r="J25"/>
  <c r="P25" s="1"/>
  <c r="J26"/>
  <c r="E26"/>
  <c r="J27"/>
  <c r="E27"/>
  <c r="P27"/>
  <c r="J28"/>
  <c r="P28" s="1"/>
  <c r="E28"/>
  <c r="J29"/>
  <c r="E29"/>
  <c r="J30"/>
  <c r="E30"/>
  <c r="J31"/>
  <c r="P31"/>
  <c r="J32"/>
  <c r="E32"/>
  <c r="J33"/>
  <c r="E33"/>
  <c r="J34"/>
  <c r="E34"/>
  <c r="P34"/>
  <c r="E51"/>
  <c r="P51" s="1"/>
  <c r="J57"/>
  <c r="P57" s="1"/>
  <c r="J58"/>
  <c r="P58" s="1"/>
  <c r="J59"/>
  <c r="P59" s="1"/>
  <c r="E59"/>
  <c r="J60"/>
  <c r="P60" s="1"/>
  <c r="E60"/>
  <c r="J61"/>
  <c r="E61"/>
  <c r="J62"/>
  <c r="P62" s="1"/>
  <c r="E62"/>
  <c r="J69"/>
  <c r="E69"/>
  <c r="P69"/>
  <c r="J70"/>
  <c r="E70"/>
  <c r="P70"/>
  <c r="J71"/>
  <c r="P71" s="1"/>
  <c r="F12"/>
  <c r="F68"/>
  <c r="F67"/>
  <c r="F72"/>
  <c r="G12"/>
  <c r="G68"/>
  <c r="G67"/>
  <c r="G72"/>
  <c r="H12"/>
  <c r="H68"/>
  <c r="H67"/>
  <c r="H72"/>
  <c r="I12"/>
  <c r="I36"/>
  <c r="I68"/>
  <c r="I67"/>
  <c r="I72" s="1"/>
  <c r="J12"/>
  <c r="K12"/>
  <c r="K68"/>
  <c r="K67"/>
  <c r="K72" s="1"/>
  <c r="L12"/>
  <c r="L36"/>
  <c r="L68"/>
  <c r="L67" s="1"/>
  <c r="M12"/>
  <c r="M36"/>
  <c r="M68"/>
  <c r="M67" s="1"/>
  <c r="E12"/>
  <c r="E68"/>
  <c r="E67" s="1"/>
  <c r="D23" i="1"/>
  <c r="D25"/>
  <c r="D31" s="1"/>
  <c r="D42"/>
  <c r="D48" s="1"/>
  <c r="D38"/>
  <c r="D40"/>
  <c r="G11" i="8"/>
  <c r="G12"/>
  <c r="G13"/>
  <c r="G14"/>
  <c r="G15"/>
  <c r="G16"/>
  <c r="G17"/>
  <c r="G18"/>
  <c r="G19"/>
  <c r="H10"/>
  <c r="H9" s="1"/>
  <c r="I10"/>
  <c r="I9" s="1"/>
  <c r="J10"/>
  <c r="J9"/>
  <c r="J26" s="1"/>
  <c r="G22"/>
  <c r="G23"/>
  <c r="G24"/>
  <c r="G21"/>
  <c r="G20" s="1"/>
  <c r="H21"/>
  <c r="H20"/>
  <c r="I21"/>
  <c r="I20" s="1"/>
  <c r="J21"/>
  <c r="J20" s="1"/>
  <c r="H26"/>
  <c r="E11" i="6"/>
  <c r="F11"/>
  <c r="G11"/>
  <c r="H11"/>
  <c r="I11"/>
  <c r="J11"/>
  <c r="K11"/>
  <c r="L11"/>
  <c r="M11"/>
  <c r="N11"/>
  <c r="O11"/>
  <c r="F35"/>
  <c r="H35"/>
  <c r="I35"/>
  <c r="K35"/>
  <c r="L35"/>
  <c r="M35"/>
  <c r="N35"/>
  <c r="O35"/>
  <c r="J40"/>
  <c r="P40" s="1"/>
  <c r="J43"/>
  <c r="P43" s="1"/>
  <c r="E49"/>
  <c r="J49"/>
  <c r="P49" s="1"/>
  <c r="E54"/>
  <c r="J54"/>
  <c r="D11" i="4"/>
  <c r="C11" s="1"/>
  <c r="E11"/>
  <c r="F12"/>
  <c r="F11" s="1"/>
  <c r="C12"/>
  <c r="D17"/>
  <c r="D16" s="1"/>
  <c r="E17"/>
  <c r="E16" s="1"/>
  <c r="E15" s="1"/>
  <c r="F17"/>
  <c r="F16" s="1"/>
  <c r="F15" s="1"/>
  <c r="C17"/>
  <c r="C129" i="3"/>
  <c r="C128"/>
  <c r="C127"/>
  <c r="C125"/>
  <c r="C123" s="1"/>
  <c r="C121"/>
  <c r="C120" s="1"/>
  <c r="C119"/>
  <c r="C118" s="1"/>
  <c r="C117"/>
  <c r="C116" s="1"/>
  <c r="I26" i="8" l="1"/>
  <c r="G26" s="1"/>
  <c r="G10"/>
  <c r="G9" s="1"/>
  <c r="P33" i="6"/>
  <c r="P29"/>
  <c r="P26"/>
  <c r="P22"/>
  <c r="P19"/>
  <c r="P14"/>
  <c r="P12" s="1"/>
  <c r="D64" i="3"/>
  <c r="D10"/>
  <c r="F115"/>
  <c r="F114" s="1"/>
  <c r="E88"/>
  <c r="C88" s="1"/>
  <c r="E19"/>
  <c r="F88"/>
  <c r="D13" i="1"/>
  <c r="D30" s="1"/>
  <c r="D29" s="1"/>
  <c r="P64" i="6"/>
  <c r="P36" s="1"/>
  <c r="P35" s="1"/>
  <c r="P42"/>
  <c r="E104" i="3"/>
  <c r="C58"/>
  <c r="F19"/>
  <c r="F74"/>
  <c r="E36" i="6"/>
  <c r="E35" s="1"/>
  <c r="P46"/>
  <c r="P54"/>
  <c r="D37" i="1"/>
  <c r="D47" s="1"/>
  <c r="M72" i="6"/>
  <c r="P32"/>
  <c r="P30"/>
  <c r="P23"/>
  <c r="P18"/>
  <c r="P15"/>
  <c r="N72"/>
  <c r="C89" i="3"/>
  <c r="D19"/>
  <c r="D9" s="1"/>
  <c r="E95"/>
  <c r="C95" s="1"/>
  <c r="E10"/>
  <c r="F37"/>
  <c r="F9" s="1"/>
  <c r="F113" s="1"/>
  <c r="F130" s="1"/>
  <c r="P61" i="6"/>
  <c r="C109" i="3"/>
  <c r="D74"/>
  <c r="C74" s="1"/>
  <c r="D15" i="4"/>
  <c r="C15" s="1"/>
  <c r="C16"/>
  <c r="P68" i="6"/>
  <c r="P67" s="1"/>
  <c r="C10" i="3"/>
  <c r="D104"/>
  <c r="C105"/>
  <c r="D46" i="1"/>
  <c r="C19" i="3"/>
  <c r="E9"/>
  <c r="C64"/>
  <c r="D63"/>
  <c r="C115"/>
  <c r="C114" s="1"/>
  <c r="L72" i="6"/>
  <c r="F63" i="3"/>
  <c r="J68" i="6"/>
  <c r="J67" s="1"/>
  <c r="C110" i="3"/>
  <c r="J36" i="6"/>
  <c r="C63" i="3" l="1"/>
  <c r="C104"/>
  <c r="E63"/>
  <c r="E113" s="1"/>
  <c r="E130" s="1"/>
  <c r="E72" i="6"/>
  <c r="C9" i="3"/>
  <c r="D113"/>
  <c r="P72" i="6"/>
  <c r="P11"/>
  <c r="J72"/>
  <c r="J35"/>
  <c r="C113" i="3" l="1"/>
  <c r="D130"/>
  <c r="C130" s="1"/>
</calcChain>
</file>

<file path=xl/sharedStrings.xml><?xml version="1.0" encoding="utf-8"?>
<sst xmlns="http://schemas.openxmlformats.org/spreadsheetml/2006/main" count="541" uniqueCount="422">
  <si>
    <t>Код Класифікації доходу бюджету/Код бюджету</t>
  </si>
  <si>
    <t>Найменування тансферту/Найменування бюджету-надавача міжбюджетного трансферту</t>
  </si>
  <si>
    <t>Усього</t>
  </si>
  <si>
    <t>І. Трансферти до загального фонду бюджету</t>
  </si>
  <si>
    <t>Найменування трансферту 1</t>
  </si>
  <si>
    <t>Найменування трансферту 2</t>
  </si>
  <si>
    <t>Найменування трансферту 3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</si>
  <si>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</si>
  <si>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</si>
  <si>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</si>
  <si>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</si>
  <si>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Х</t>
  </si>
  <si>
    <t>1. Показники міжбюджетних трансфертів з інших бюджетів</t>
  </si>
  <si>
    <t>(грн)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</si>
  <si>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</si>
  <si>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бюджету/Код бюджету</t>
  </si>
  <si>
    <t>Код Типової програмної класифікації видатків та кредитування місцевого бюджету</t>
  </si>
  <si>
    <t>Найменування тансферту/Найменування бюджету-отримувача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</si>
  <si>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</si>
  <si>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</si>
  <si>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(код бюджету)</t>
  </si>
  <si>
    <t>( код бюджету)</t>
  </si>
  <si>
    <t>Код</t>
  </si>
  <si>
    <t>Найменування  згідно з Класифікацією доходів бюджету</t>
  </si>
  <si>
    <t xml:space="preserve">Загальний фонд 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</si>
  <si>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</si>
  <si>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</si>
  <si>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</si>
  <si>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</si>
  <si>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</si>
  <si>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</si>
  <si>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11010100 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</si>
  <si>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</si>
  <si>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11010200 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</si>
  <si>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</si>
  <si>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</si>
  <si>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</si>
  <si>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</si>
  <si>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</si>
  <si>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</si>
  <si>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</si>
  <si>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</si>
  <si>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</si>
  <si>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</si>
  <si>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</si>
  <si>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</si>
  <si>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 xml:space="preserve">Рентна плата за користування надрами 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</si>
  <si>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</si>
  <si>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Рентна плата за користування надрами для видобування корисних копалин місцевого значення </t>
  </si>
  <si>
    <t>Рентна плата за користування надрами в цілях, не пов'язаних з видобуванням корисних копалин </t>
  </si>
  <si>
    <t>Рентна плата за користування надрами для видобування природного газу </t>
  </si>
  <si>
    <t>14000000 </t>
  </si>
  <si>
    <t>Внутрішні податки на товари та послуги  </t>
  </si>
  <si>
    <t>Акцизний податок з реалізації суб'єктами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</si>
  <si>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</si>
  <si>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</si>
  <si>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</si>
  <si>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</si>
  <si>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</si>
  <si>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</si>
  <si>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</si>
  <si>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</si>
  <si>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</si>
  <si>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</si>
  <si>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18030100 </t>
  </si>
  <si>
    <t>Туристичний збір, сплачений юридичними особами </t>
  </si>
  <si>
    <t>18030200 </t>
  </si>
  <si>
    <t>Туристичний збір, сплачений фізичними особами </t>
  </si>
  <si>
    <t>18050300 </t>
  </si>
  <si>
    <t>Єдиний податок з юридичних осіб </t>
  </si>
  <si>
    <t>18050400 </t>
  </si>
  <si>
    <t>Єдиний податок з фізичних осіб </t>
  </si>
  <si>
    <t>19000000 </t>
  </si>
  <si>
    <t>Інші податки та збори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</si>
  <si>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</si>
  <si>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</si>
  <si>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</si>
  <si>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Неподаткові надходження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</si>
  <si>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</si>
  <si>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</si>
  <si>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</si>
  <si>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 xml:space="preserve">Інші надходження </t>
  </si>
  <si>
    <t>21080900 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</si>
  <si>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</si>
  <si>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</si>
  <si>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</si>
  <si>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</si>
  <si>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</si>
  <si>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</si>
  <si>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</si>
  <si>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</si>
  <si>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22010200 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</si>
  <si>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</si>
  <si>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</si>
  <si>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</si>
  <si>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</si>
  <si>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</si>
  <si>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</si>
  <si>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</si>
  <si>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</si>
  <si>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</si>
  <si>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</si>
  <si>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22090200 </t>
  </si>
  <si>
    <t>Державне мито, не віднесене до інших категорій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</si>
  <si>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</si>
  <si>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</si>
  <si>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</si>
  <si>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</t>
  </si>
  <si>
    <t>Інші надходження</t>
  </si>
  <si>
    <t>24160100 </t>
  </si>
  <si>
    <t>Концесійні платежі щодо об'єктів комунальної власності (крім тих, які мають цільове спрямування згідно із законом)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</si>
  <si>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</si>
  <si>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25000000 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</si>
  <si>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</si>
  <si>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</si>
  <si>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</si>
  <si>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</si>
  <si>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</si>
  <si>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</si>
  <si>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</si>
  <si>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30000000 </t>
  </si>
  <si>
    <t>Доходи від операцій з капіталом  </t>
  </si>
  <si>
    <t>31000000 </t>
  </si>
  <si>
    <t>Надходження від продажу основного капіталу  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</si>
  <si>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</si>
  <si>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</si>
  <si>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</si>
  <si>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</si>
  <si>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</si>
  <si>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33000000 </t>
  </si>
  <si>
    <t>Кошти від продажу землі і нематеріальних активів 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</si>
  <si>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</si>
  <si>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</si>
  <si>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</si>
  <si>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Від органів державного управління</t>
  </si>
  <si>
    <t>Дотації з державного бюджету</t>
  </si>
  <si>
    <t>Базова дотація </t>
  </si>
  <si>
    <t>41030000 </t>
  </si>
  <si>
    <t>Субвенції  з державного бюджету іншим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</si>
  <si>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</si>
  <si>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</si>
  <si>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</si>
  <si>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</si>
  <si>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</si>
  <si>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Субвенція з місцевого бюджету на  здійснення переданих  видатків у сфері освіти за рахунок освітньої субвенції</t>
  </si>
  <si>
    <t>Субвенція з місцевого бюджету на 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</si>
  <si>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</t>
  </si>
  <si>
    <t>50000000 </t>
  </si>
  <si>
    <t>Цільові фонди </t>
  </si>
  <si>
    <t>50110000 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</si>
  <si>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</si>
  <si>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</t>
  </si>
  <si>
    <t xml:space="preserve">                  </t>
  </si>
  <si>
    <r>
      <t>Туристичний збір</t>
    </r>
    <r>
      <rPr>
        <b/>
        <sz val="14"/>
        <rFont val="Times New Roman"/>
        <family val="1"/>
        <charset val="204"/>
      </rPr>
      <t> </t>
    </r>
  </si>
  <si>
    <r>
      <t xml:space="preserve">Єдиний податок </t>
    </r>
    <r>
      <rPr>
        <b/>
        <sz val="14"/>
        <rFont val="Times New Roman"/>
        <family val="1"/>
        <charset val="204"/>
      </rPr>
      <t> </t>
    </r>
  </si>
  <si>
    <r>
      <t>19010000</t>
    </r>
    <r>
      <rPr>
        <b/>
        <sz val="14"/>
        <rFont val="Times New Roman"/>
        <family val="1"/>
        <charset val="204"/>
      </rPr>
      <t> </t>
    </r>
  </si>
  <si>
    <r>
      <t>Екологічний податок</t>
    </r>
    <r>
      <rPr>
        <b/>
        <sz val="14"/>
        <rFont val="Times New Roman"/>
        <family val="1"/>
        <charset val="204"/>
      </rPr>
      <t> </t>
    </r>
  </si>
  <si>
    <r>
      <t>Офіційні трансферти</t>
    </r>
    <r>
      <rPr>
        <sz val="14"/>
        <rFont val="Times New Roman"/>
        <family val="1"/>
        <charset val="204"/>
      </rPr>
      <t xml:space="preserve"> </t>
    </r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</si>
  <si>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</si>
  <si>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</si>
  <si>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</si>
  <si>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грн</t>
  </si>
  <si>
    <t>грн.</t>
  </si>
  <si>
    <t>Найменування згідно з
Класифікацією фінансування
бюджету</t>
  </si>
  <si>
    <t>Загальний фонд</t>
  </si>
  <si>
    <t>у тому числі
бюджет
розвитку</t>
  </si>
  <si>
    <t>Фінансування за типом кредитора</t>
  </si>
  <si>
    <t>Внутрішнє фінансування </t>
  </si>
  <si>
    <t xml:space="preserve">Фінансування за рахунок зміни залишків коштів бюджетів </t>
  </si>
  <si>
    <t>208400</t>
  </si>
  <si>
    <t>Кошти, що передаються із загального фонду бюджету до бюджету розвитку (спеціального фонду)</t>
  </si>
  <si>
    <t>Фінансування за типом боргового зобов'язання</t>
  </si>
  <si>
    <t>600000</t>
  </si>
  <si>
    <t>Фінансування за активними операціями </t>
  </si>
  <si>
    <t>602000</t>
  </si>
  <si>
    <t>Зміни обсягів готівкових коштів </t>
  </si>
  <si>
    <t>602400</t>
  </si>
  <si>
    <t>Секретар  ради</t>
  </si>
  <si>
    <t>Секретар ради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</si>
  <si>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</si>
  <si>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</si>
  <si>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усього</t>
  </si>
  <si>
    <t>гривень</t>
  </si>
  <si>
    <t>Код
Програмної
класифікації
видатків та
кредитування
місцевого
бюджету</t>
  </si>
  <si>
    <t>Код Типової
програмної
класифікації
видатків та
кредиту-
вання
місцевого
бюджету</t>
  </si>
  <si>
    <t>видатки споживання</t>
  </si>
  <si>
    <t>з них</t>
  </si>
  <si>
    <t>видатки розвитку</t>
  </si>
  <si>
    <t>у тому числі</t>
  </si>
  <si>
    <t>оплата праці</t>
  </si>
  <si>
    <t>комунальні послуги та енергоносії</t>
  </si>
  <si>
    <t>бюджет розвитку</t>
  </si>
  <si>
    <t>0100000</t>
  </si>
  <si>
    <t>01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</si>
  <si>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</si>
  <si>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</si>
  <si>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</si>
  <si>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</si>
  <si>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</si>
  <si>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</si>
  <si>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</si>
  <si>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</si>
  <si>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</si>
  <si>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</si>
  <si>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</si>
  <si>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0113105</t>
  </si>
  <si>
    <t>1010</t>
  </si>
  <si>
    <t xml:space="preserve">Надання реабілітаційних послуг особам з інвалідністю та дітям з інвалідністю </t>
  </si>
  <si>
    <t>0113121</t>
  </si>
  <si>
    <t>1040</t>
  </si>
  <si>
    <t>Утримання та забезпечення діяльності центрів соціальних служб для сім’ї, дітей та молоді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</si>
  <si>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</si>
  <si>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</si>
  <si>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</si>
  <si>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</si>
  <si>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</si>
  <si>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</si>
  <si>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</si>
  <si>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</si>
  <si>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</si>
  <si>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</si>
  <si>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0113210</t>
  </si>
  <si>
    <t>1050</t>
  </si>
  <si>
    <t>Організація та проведення громадських робіт</t>
  </si>
  <si>
    <t>0113242</t>
  </si>
  <si>
    <t>1090</t>
  </si>
  <si>
    <t>Інші заходи у сфері соціального захисту і соціального забезпечення</t>
  </si>
  <si>
    <t>0116017</t>
  </si>
  <si>
    <t>0620</t>
  </si>
  <si>
    <t>Інша діяльність, пов'язана з експлуатацією об'єктів житлово-комунального господарства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</si>
  <si>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</si>
  <si>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</si>
  <si>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</si>
  <si>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Організація благоустрою населених пунктів</t>
  </si>
  <si>
    <t>0116090</t>
  </si>
  <si>
    <t>0640</t>
  </si>
  <si>
    <t xml:space="preserve">Інша діяльність у сфері житлово-комунального господарства </t>
  </si>
  <si>
    <t>0117130</t>
  </si>
  <si>
    <t>0421</t>
  </si>
  <si>
    <t>Здійснення заходів із землеустрою</t>
  </si>
  <si>
    <t>0117310</t>
  </si>
  <si>
    <t>0443</t>
  </si>
  <si>
    <t>Будівництво об'єктів житлово-комунального господарства</t>
  </si>
  <si>
    <t>0117350</t>
  </si>
  <si>
    <t>Розроблення схем планування та забудови територій (містобудівної документації)</t>
  </si>
  <si>
    <t>0117367</t>
  </si>
  <si>
    <t>0490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</si>
  <si>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</si>
  <si>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</si>
  <si>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</si>
  <si>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</si>
  <si>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0118230</t>
  </si>
  <si>
    <t>0380</t>
  </si>
  <si>
    <t>Інші заходи громадського порядку та безпеки</t>
  </si>
  <si>
    <t>0118311</t>
  </si>
  <si>
    <t>0511</t>
  </si>
  <si>
    <t>Охорона та раціональне використання природних ресурсів</t>
  </si>
  <si>
    <t>0600000</t>
  </si>
  <si>
    <t>06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</si>
  <si>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</si>
  <si>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</si>
  <si>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</si>
  <si>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</si>
  <si>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0611010</t>
  </si>
  <si>
    <t>0910</t>
  </si>
  <si>
    <t>Надання дошкільної освіти</t>
  </si>
  <si>
    <t>0611020</t>
  </si>
  <si>
    <t>0921</t>
  </si>
  <si>
    <t>0960</t>
  </si>
  <si>
    <t>0990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</si>
  <si>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</si>
  <si>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</si>
  <si>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</si>
  <si>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</si>
  <si>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</si>
  <si>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</si>
  <si>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</si>
  <si>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0612111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</si>
  <si>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</si>
  <si>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</si>
  <si>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</si>
  <si>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0612144</t>
  </si>
  <si>
    <t>0763</t>
  </si>
  <si>
    <t>Централізовані заходи з лікування хворих на цукровий та нецукровий діабет</t>
  </si>
  <si>
    <t>0614030</t>
  </si>
  <si>
    <t>0824</t>
  </si>
  <si>
    <t>Забезпечення діяльності бібліотек</t>
  </si>
  <si>
    <t>0614060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</si>
  <si>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</si>
  <si>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</si>
  <si>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0614082</t>
  </si>
  <si>
    <t>0829</t>
  </si>
  <si>
    <t>Інші заходи в галузі культури і мистецтва</t>
  </si>
  <si>
    <t>0615011</t>
  </si>
  <si>
    <t>0810</t>
  </si>
  <si>
    <t>Проведення навчально-тренувальних зборів і змагань з олімпійських видів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</si>
  <si>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</si>
  <si>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</si>
  <si>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</si>
  <si>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0615032</t>
  </si>
  <si>
    <t>5032</t>
  </si>
  <si>
    <t>Фінансова підтримка дитячо-юнацьких спортивних шкіл фізкультурно-спортивних товариств</t>
  </si>
  <si>
    <t>0615062</t>
  </si>
  <si>
    <t>Підтримка спорту вищих досягнень та організацій, які здійснюють фізкультурно-спортивну діяльність в регіоні</t>
  </si>
  <si>
    <t>0617321</t>
  </si>
  <si>
    <t>Будівництво освітніх установ та закладів</t>
  </si>
  <si>
    <t>0617325</t>
  </si>
  <si>
    <t>Будівництво споруд, установ та закладів фізичної культури і спорту</t>
  </si>
  <si>
    <t>Разом видатків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</si>
  <si>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</si>
  <si>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
згідно з Типовою програмною класифікацією видатків та кредитування місцевого бюджету</t>
  </si>
  <si>
    <t>Найменування місцевої  програми</t>
  </si>
  <si>
    <t>Дата та номер документа, яким затверджено місцеву програму</t>
  </si>
  <si>
    <t>у тому числі бюджет розвитку</t>
  </si>
  <si>
    <t>Програма ...</t>
  </si>
  <si>
    <t>Інша діяльність у сфері житлово-комунального господарства</t>
  </si>
  <si>
    <t xml:space="preserve"> Програма фінансового забезбечення обслуговування та покращення системи вуличного відеоспостереження на території ...</t>
  </si>
  <si>
    <t>РАЗОМ</t>
  </si>
  <si>
    <t xml:space="preserve"> </t>
  </si>
  <si>
    <t xml:space="preserve">Обласний бюджет </t>
  </si>
  <si>
    <t>Назва бюджету територіальної громади із якої отримано трансферт (наприклад бюджет Воловецької селищної територіальної громади)</t>
  </si>
  <si>
    <t>3700000</t>
  </si>
  <si>
    <t>37</t>
  </si>
  <si>
    <t>3710000</t>
  </si>
  <si>
    <t>3710160</t>
  </si>
  <si>
    <t xml:space="preserve">Рентна плата за спеціальне використання води </t>
  </si>
  <si>
    <t xml:space="preserve">Рентна плата за спеціальне використання води водних об'єктів місцевого значення </t>
  </si>
  <si>
    <t xml:space="preserve">Транспортний податок з фізичних осіб </t>
  </si>
  <si>
    <t xml:space="preserve"> 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</si>
  <si>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</si>
  <si>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</si>
  <si>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</si>
  <si>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</si>
  <si>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Концесійні платежі  </t>
  </si>
  <si>
    <t>Благодійні внески, гранти та дарунки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</si>
  <si>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</si>
  <si>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075200000000</t>
  </si>
  <si>
    <r>
      <t xml:space="preserve">Білківська сільська рада </t>
    </r>
    <r>
      <rPr>
        <sz val="12"/>
        <rFont val="Times New Roman"/>
        <family val="1"/>
        <charset val="204"/>
      </rPr>
      <t>(головний розпорядник)</t>
    </r>
  </si>
  <si>
    <r>
      <t xml:space="preserve"> Білківська сільська рада </t>
    </r>
    <r>
      <rPr>
        <sz val="12"/>
        <rFont val="Times New Roman"/>
        <family val="1"/>
        <charset val="204"/>
      </rPr>
      <t>(відповідальний виконавець)</t>
    </r>
  </si>
  <si>
    <t>Відділ освіти, охорони здоров’я, культури, молоді та спорту Білківської сільської ради (відповідальний розпорядник)</t>
  </si>
  <si>
    <t>Відділ освіти, охорони здоров’я, культури, молоді та спорту Білківської сільської ради (головний розпорядник)</t>
  </si>
  <si>
    <r>
      <t xml:space="preserve">Фінансовй відділ </t>
    </r>
    <r>
      <rPr>
        <sz val="12"/>
        <rFont val="Times New Roman"/>
        <family val="1"/>
        <charset val="204"/>
      </rPr>
      <t>(головний розпорядник)</t>
    </r>
  </si>
  <si>
    <r>
      <t xml:space="preserve">Фінансовий відділ </t>
    </r>
    <r>
      <rPr>
        <sz val="12"/>
        <rFont val="Times New Roman"/>
        <family val="1"/>
        <charset val="204"/>
      </rPr>
      <t xml:space="preserve"> (відповідальний виконавець)</t>
    </r>
  </si>
  <si>
    <t>0118313</t>
  </si>
  <si>
    <t>0513</t>
  </si>
  <si>
    <t>Ліквідація іншого забруднення навколишнього природного середовища</t>
  </si>
  <si>
    <t>0612152</t>
  </si>
  <si>
    <t>2152</t>
  </si>
  <si>
    <t>Інші програми та заходи у сфері охорони здоров"я</t>
  </si>
  <si>
    <t>4000</t>
  </si>
  <si>
    <t>1000</t>
  </si>
  <si>
    <r>
      <t xml:space="preserve">  Білківська сільська рада </t>
    </r>
    <r>
      <rPr>
        <sz val="12"/>
        <rFont val="Times New Roman"/>
        <family val="1"/>
        <charset val="204"/>
      </rPr>
      <t>(головний розпорядник)</t>
    </r>
  </si>
  <si>
    <r>
      <t xml:space="preserve">Відділ освіти, охорони здоров’я, культури, молоді та спорту Білківської сільської ради </t>
    </r>
    <r>
      <rPr>
        <sz val="12"/>
        <color indexed="8"/>
        <rFont val="Times New Roman"/>
        <family val="1"/>
        <charset val="204"/>
      </rPr>
      <t>(головний розпорядник)</t>
    </r>
  </si>
  <si>
    <r>
      <t xml:space="preserve">Відділ освіти, охорони здоров’я, культури, молоді та спорту Білківської сільської ради </t>
    </r>
    <r>
      <rPr>
        <sz val="12"/>
        <color indexed="8"/>
        <rFont val="Times New Roman"/>
        <family val="1"/>
        <charset val="204"/>
      </rPr>
      <t>(відповідальний розпорядник)</t>
    </r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</si>
  <si>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</si>
  <si>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</si>
  <si>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 підакцизних товарів (продукції)</t>
  </si>
  <si>
    <t xml:space="preserve">Секретар ради </t>
  </si>
  <si>
    <t xml:space="preserve">Державний бюджет </t>
  </si>
  <si>
    <t>07520000000</t>
  </si>
  <si>
    <t xml:space="preserve">Програма  "Турбота на 2021-2025 роки" </t>
  </si>
  <si>
    <t>Програма забезпечення пільговим відпуском лікарських засобів окремим групам населення та за певними категоріями захворювань у разі амбулаторного лікування мешканців Білківської сільської ради на 2021-2023 роки</t>
  </si>
  <si>
    <t>Програма розвитку фізичної культурита та спорту на території Білківської сільської територіальної громади у  2021-2025 роках</t>
  </si>
  <si>
    <t>3719770</t>
  </si>
  <si>
    <t>9770</t>
  </si>
  <si>
    <t>0180</t>
  </si>
  <si>
    <t>Інші субвенції з місцевого бюджету</t>
  </si>
  <si>
    <t xml:space="preserve">Іршавський міський бюджет </t>
  </si>
  <si>
    <t>Надання загальної середньої освіти за рахунок коштів місцевого бюджету</t>
  </si>
  <si>
    <t>1021</t>
  </si>
  <si>
    <t>0611030</t>
  </si>
  <si>
    <t>1031</t>
  </si>
  <si>
    <t>0611031</t>
  </si>
  <si>
    <t>Надання загальної середньої освіти за рахунок освітньої субвенції</t>
  </si>
  <si>
    <t>0611080</t>
  </si>
  <si>
    <t>1080</t>
  </si>
  <si>
    <t>0611200</t>
  </si>
  <si>
    <t>1200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</si>
  <si>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 </t>
  </si>
  <si>
    <t>2110</t>
  </si>
  <si>
    <t xml:space="preserve">Первинна медична допомога населенню  </t>
  </si>
  <si>
    <t>2140</t>
  </si>
  <si>
    <t>Програми і централізовані заходи в галузі охорони здоров"я</t>
  </si>
  <si>
    <t>Розподіл видатків Білківського сільського бюджету на 2022 рік за головними розпорядниками коштів</t>
  </si>
  <si>
    <t xml:space="preserve">Надання загальної середньої освіти закладами середньої освіти </t>
  </si>
  <si>
    <t>Додаток № 3
до  рішення Білківської сільської ради 
«Про сільський бюджет на 2022 рік»</t>
  </si>
  <si>
    <t>Додаток № 5
до рішення Білківської сільської ради 
"Про сільський бюджет на 2022 рік"</t>
  </si>
  <si>
    <t>Розподіл витрат Білківського сільського бюджету на реалізацію місцевих програм у 2022 році</t>
  </si>
  <si>
    <t>Програма благоустрою Білківської сільської територіальної громади в 2021 році</t>
  </si>
  <si>
    <t>Програма «Фінансове забезпечення проведення природоохоронних заходів, заходів з відновлення і підтримання сприятливого гідрологічного режиму та санітарного стану річок,  потічків і прилеглих кюветів від намулу та сміття, викошування амброзії, борщівника, інших шкідливих для здоров’я рослин на території  сільської ради  на 2021 рік»</t>
  </si>
  <si>
    <t>Програма профілактики, діагностики та лікування рідкісних (орфанних) захворювань на території Білківської сільської ради на 2021-2023 роки</t>
  </si>
  <si>
    <t>21.12.2020 року, №33</t>
  </si>
  <si>
    <t>Додаток №4
до  рішення Білківської сільської  ради 
«Про сільський  бюджет на 2022 рік»</t>
  </si>
  <si>
    <t>Міжбюджетні трансферти на 2022 рік</t>
  </si>
  <si>
    <t xml:space="preserve">Секретар  ради </t>
  </si>
  <si>
    <t xml:space="preserve">                 Аліна ШАТОХІНА</t>
  </si>
  <si>
    <t>Аліна ШАТОХІНА</t>
  </si>
  <si>
    <t>Фінансування сільського бюджету на 2022 рік</t>
  </si>
  <si>
    <t>Додаток № 2
до  рішення сільської ради 
«Про сільський бюджет на 2022 рік»</t>
  </si>
  <si>
    <t>Додаток № 1
до  рішення Білківської сільської ради 
«Про сільський бюджет на 2022 рік»</t>
  </si>
  <si>
    <r>
      <t>075200000000</t>
    </r>
    <r>
      <rPr>
        <u/>
        <sz val="12"/>
        <rFont val="Times New Roman"/>
        <family val="1"/>
        <charset val="204"/>
      </rPr>
      <t xml:space="preserve">
(код бюджету)</t>
    </r>
  </si>
  <si>
    <t>Доходи сільського бюджету   на 2022 рік</t>
  </si>
  <si>
    <t>0611021</t>
  </si>
  <si>
    <t>8710</t>
  </si>
  <si>
    <t>3718710</t>
  </si>
  <si>
    <t>07100000000</t>
  </si>
  <si>
    <t>0133</t>
  </si>
  <si>
    <t>Дотація з місцевого бюджету на проведення розрахунків протягом опалюавального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дотаціїї з державного бюджету</t>
  </si>
  <si>
    <t>від"21"грудня 2021 року № 1259</t>
  </si>
  <si>
    <t>0118831</t>
  </si>
  <si>
    <t>1060</t>
  </si>
  <si>
    <t>Надання довгострокових кредитів індивідуальним забудовникам житла на селі</t>
  </si>
  <si>
    <t xml:space="preserve">Програма "Власний дім" на 2021-2025 роки </t>
  </si>
  <si>
    <t>21.12.2020 року , №27</t>
  </si>
  <si>
    <t>Інші субвенції з місцевого бюджету (для співфінансування енергоносіїів Іршавської райлікарні)</t>
  </si>
  <si>
    <t>21.12.2021 року, №1249</t>
  </si>
  <si>
    <t>21.12.2021 року, №1248</t>
  </si>
  <si>
    <t>21.12.2021 року, №1251</t>
  </si>
  <si>
    <t>21.12.2021 року, №1253</t>
  </si>
  <si>
    <t>21.12.2021 року, №1250</t>
  </si>
  <si>
    <t>Резервний фонд місцевого бюджету</t>
  </si>
  <si>
    <t xml:space="preserve">Надання спеціалізованої освіти мистецькими школами </t>
  </si>
</sst>
</file>

<file path=xl/styles.xml><?xml version="1.0" encoding="utf-8"?>
<styleSheet xmlns="http://schemas.openxmlformats.org/spreadsheetml/2006/main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#,##0.0"/>
  </numFmts>
  <fonts count="6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Times New Roman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name val="Times New Roman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 Cyr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i/>
      <sz val="14"/>
      <color indexed="14"/>
      <name val="Times New Roman Cyr"/>
      <charset val="204"/>
    </font>
    <font>
      <sz val="10"/>
      <name val="Arial"/>
      <family val="2"/>
      <charset val="204"/>
    </font>
    <font>
      <b/>
      <sz val="18"/>
      <color indexed="62"/>
      <name val="Calibri"/>
      <family val="2"/>
      <charset val="204"/>
    </font>
    <font>
      <b/>
      <sz val="16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4">
    <xf numFmtId="0" fontId="0" fillId="0" borderId="0"/>
    <xf numFmtId="0" fontId="28" fillId="0" borderId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1">
      <protection locked="0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0" borderId="0"/>
    <xf numFmtId="0" fontId="51" fillId="0" borderId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10" fillId="3" borderId="2" applyNumberFormat="0" applyAlignment="0" applyProtection="0"/>
    <xf numFmtId="0" fontId="10" fillId="13" borderId="2" applyNumberFormat="0" applyAlignment="0" applyProtection="0">
      <alignment vertical="center"/>
    </xf>
    <xf numFmtId="0" fontId="10" fillId="3" borderId="2" applyNumberFormat="0" applyAlignment="0" applyProtection="0"/>
    <xf numFmtId="0" fontId="11" fillId="2" borderId="3" applyNumberFormat="0" applyAlignment="0" applyProtection="0"/>
    <xf numFmtId="0" fontId="12" fillId="2" borderId="2" applyNumberFormat="0" applyAlignment="0" applyProtection="0"/>
    <xf numFmtId="0" fontId="13" fillId="23" borderId="0" applyNumberFormat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>
      <alignment vertical="top"/>
    </xf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>
      <alignment vertical="center"/>
    </xf>
    <xf numFmtId="0" fontId="21" fillId="24" borderId="10" applyNumberFormat="0" applyAlignment="0" applyProtection="0"/>
    <xf numFmtId="0" fontId="21" fillId="24" borderId="10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12" fillId="2" borderId="2" applyNumberFormat="0" applyAlignment="0" applyProtection="0"/>
    <xf numFmtId="0" fontId="1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5" fillId="0" borderId="0"/>
    <xf numFmtId="0" fontId="28" fillId="0" borderId="0"/>
    <xf numFmtId="0" fontId="2" fillId="0" borderId="0"/>
    <xf numFmtId="0" fontId="1" fillId="0" borderId="0"/>
    <xf numFmtId="0" fontId="20" fillId="0" borderId="8" applyNumberFormat="0" applyFill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4" borderId="11" applyNumberFormat="0" applyFont="0" applyAlignment="0" applyProtection="0"/>
    <xf numFmtId="0" fontId="1" fillId="4" borderId="11" applyNumberFormat="0" applyFont="0" applyAlignment="0" applyProtection="0"/>
    <xf numFmtId="0" fontId="21" fillId="26" borderId="10" applyNumberFormat="0" applyAlignment="0" applyProtection="0">
      <alignment vertical="center"/>
    </xf>
    <xf numFmtId="0" fontId="11" fillId="2" borderId="3" applyNumberFormat="0" applyAlignment="0" applyProtection="0"/>
    <xf numFmtId="0" fontId="19" fillId="0" borderId="7" applyNumberFormat="0" applyFill="0" applyAlignment="0" applyProtection="0"/>
    <xf numFmtId="0" fontId="23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23" borderId="0" applyNumberFormat="0" applyBorder="0" applyAlignment="0" applyProtection="0"/>
    <xf numFmtId="0" fontId="6" fillId="0" borderId="0">
      <protection locked="0"/>
    </xf>
  </cellStyleXfs>
  <cellXfs count="265">
    <xf numFmtId="0" fontId="0" fillId="0" borderId="0" xfId="0"/>
    <xf numFmtId="0" fontId="3" fillId="0" borderId="0" xfId="0" applyFont="1"/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5" fillId="27" borderId="12" xfId="0" applyNumberFormat="1" applyFont="1" applyFill="1" applyBorder="1" applyAlignment="1" applyProtection="1">
      <alignment horizontal="left" vertical="center" wrapText="1"/>
    </xf>
    <xf numFmtId="3" fontId="4" fillId="27" borderId="12" xfId="0" applyNumberFormat="1" applyFont="1" applyFill="1" applyBorder="1" applyAlignment="1">
      <alignment horizontal="right" vertical="center"/>
    </xf>
    <xf numFmtId="3" fontId="35" fillId="27" borderId="12" xfId="0" applyNumberFormat="1" applyFont="1" applyFill="1" applyBorder="1" applyAlignment="1">
      <alignment horizontal="right" vertical="center"/>
    </xf>
    <xf numFmtId="0" fontId="36" fillId="0" borderId="0" xfId="0" applyFont="1" applyFill="1"/>
    <xf numFmtId="0" fontId="5" fillId="11" borderId="12" xfId="0" applyNumberFormat="1" applyFont="1" applyFill="1" applyBorder="1" applyAlignment="1" applyProtection="1">
      <alignment horizontal="left" vertical="center" wrapText="1"/>
    </xf>
    <xf numFmtId="3" fontId="4" fillId="11" borderId="12" xfId="0" applyNumberFormat="1" applyFont="1" applyFill="1" applyBorder="1" applyAlignment="1">
      <alignment horizontal="right" vertical="center"/>
    </xf>
    <xf numFmtId="3" fontId="35" fillId="11" borderId="12" xfId="0" applyNumberFormat="1" applyFont="1" applyFill="1" applyBorder="1" applyAlignment="1">
      <alignment horizontal="right" vertical="center"/>
    </xf>
    <xf numFmtId="0" fontId="37" fillId="28" borderId="12" xfId="0" applyNumberFormat="1" applyFont="1" applyFill="1" applyBorder="1" applyAlignment="1" applyProtection="1">
      <alignment horizontal="left" vertical="center" wrapText="1"/>
    </xf>
    <xf numFmtId="0" fontId="37" fillId="28" borderId="12" xfId="0" applyFont="1" applyFill="1" applyBorder="1" applyAlignment="1">
      <alignment horizontal="left" vertical="center"/>
    </xf>
    <xf numFmtId="3" fontId="4" fillId="28" borderId="12" xfId="0" applyNumberFormat="1" applyFont="1" applyFill="1" applyBorder="1" applyAlignment="1">
      <alignment horizontal="right" vertical="center"/>
    </xf>
    <xf numFmtId="3" fontId="38" fillId="28" borderId="12" xfId="0" applyNumberFormat="1" applyFont="1" applyFill="1" applyBorder="1" applyAlignment="1">
      <alignment horizontal="right" vertical="center"/>
    </xf>
    <xf numFmtId="0" fontId="39" fillId="0" borderId="12" xfId="0" applyFont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right" vertical="center"/>
    </xf>
    <xf numFmtId="3" fontId="34" fillId="0" borderId="12" xfId="0" applyNumberFormat="1" applyFont="1" applyFill="1" applyBorder="1" applyAlignment="1">
      <alignment horizontal="right" vertical="center"/>
    </xf>
    <xf numFmtId="3" fontId="35" fillId="0" borderId="12" xfId="0" applyNumberFormat="1" applyFont="1" applyFill="1" applyBorder="1" applyAlignment="1">
      <alignment horizontal="right" vertical="center"/>
    </xf>
    <xf numFmtId="3" fontId="40" fillId="28" borderId="12" xfId="0" applyNumberFormat="1" applyFont="1" applyFill="1" applyBorder="1" applyAlignment="1">
      <alignment horizontal="right" vertical="center"/>
    </xf>
    <xf numFmtId="0" fontId="41" fillId="0" borderId="0" xfId="0" applyFont="1" applyFill="1"/>
    <xf numFmtId="0" fontId="39" fillId="0" borderId="12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/>
    </xf>
    <xf numFmtId="0" fontId="5" fillId="11" borderId="12" xfId="0" applyFont="1" applyFill="1" applyBorder="1" applyAlignment="1">
      <alignment horizontal="left" vertical="center" wrapText="1"/>
    </xf>
    <xf numFmtId="0" fontId="37" fillId="28" borderId="12" xfId="0" applyFont="1" applyFill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33" fillId="0" borderId="12" xfId="0" applyNumberFormat="1" applyFont="1" applyFill="1" applyBorder="1" applyAlignment="1" applyProtection="1">
      <alignment horizontal="left" vertical="center" wrapText="1"/>
    </xf>
    <xf numFmtId="3" fontId="34" fillId="0" borderId="12" xfId="0" applyNumberFormat="1" applyFont="1" applyBorder="1" applyAlignment="1">
      <alignment horizontal="right" vertical="center" wrapText="1"/>
    </xf>
    <xf numFmtId="3" fontId="42" fillId="0" borderId="12" xfId="0" applyNumberFormat="1" applyFont="1" applyBorder="1" applyAlignment="1">
      <alignment horizontal="right" vertical="center" wrapText="1"/>
    </xf>
    <xf numFmtId="0" fontId="33" fillId="29" borderId="12" xfId="0" applyFont="1" applyFill="1" applyBorder="1" applyAlignment="1">
      <alignment horizontal="left" vertical="center" wrapText="1"/>
    </xf>
    <xf numFmtId="3" fontId="38" fillId="28" borderId="12" xfId="0" applyNumberFormat="1" applyFont="1" applyFill="1" applyBorder="1" applyAlignment="1">
      <alignment horizontal="right" vertical="center" wrapText="1"/>
    </xf>
    <xf numFmtId="3" fontId="43" fillId="28" borderId="12" xfId="0" applyNumberFormat="1" applyFont="1" applyFill="1" applyBorder="1" applyAlignment="1">
      <alignment horizontal="right" vertical="center" wrapText="1"/>
    </xf>
    <xf numFmtId="3" fontId="34" fillId="0" borderId="12" xfId="0" applyNumberFormat="1" applyFont="1" applyFill="1" applyBorder="1" applyAlignment="1" applyProtection="1">
      <alignment horizontal="right" vertical="center" wrapText="1"/>
    </xf>
    <xf numFmtId="3" fontId="35" fillId="28" borderId="12" xfId="0" applyNumberFormat="1" applyFont="1" applyFill="1" applyBorder="1" applyAlignment="1">
      <alignment horizontal="right" vertical="center"/>
    </xf>
    <xf numFmtId="3" fontId="44" fillId="0" borderId="12" xfId="0" applyNumberFormat="1" applyFont="1" applyFill="1" applyBorder="1" applyAlignment="1">
      <alignment horizontal="right" vertical="center"/>
    </xf>
    <xf numFmtId="0" fontId="39" fillId="0" borderId="12" xfId="0" applyNumberFormat="1" applyFont="1" applyFill="1" applyBorder="1" applyAlignment="1" applyProtection="1">
      <alignment horizontal="left" vertical="center" wrapText="1"/>
    </xf>
    <xf numFmtId="0" fontId="37" fillId="28" borderId="12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right" vertical="center"/>
    </xf>
    <xf numFmtId="0" fontId="38" fillId="28" borderId="12" xfId="0" applyFont="1" applyFill="1" applyBorder="1" applyAlignment="1">
      <alignment horizontal="right" vertical="center"/>
    </xf>
    <xf numFmtId="0" fontId="5" fillId="27" borderId="12" xfId="0" applyFont="1" applyFill="1" applyBorder="1" applyAlignment="1">
      <alignment horizontal="left" vertical="center" wrapText="1"/>
    </xf>
    <xf numFmtId="0" fontId="5" fillId="27" borderId="12" xfId="0" applyFont="1" applyFill="1" applyBorder="1" applyAlignment="1">
      <alignment horizontal="left" vertical="center"/>
    </xf>
    <xf numFmtId="3" fontId="40" fillId="0" borderId="12" xfId="0" applyNumberFormat="1" applyFont="1" applyFill="1" applyBorder="1" applyAlignment="1">
      <alignment horizontal="right" vertical="center"/>
    </xf>
    <xf numFmtId="3" fontId="38" fillId="0" borderId="12" xfId="0" applyNumberFormat="1" applyFont="1" applyFill="1" applyBorder="1" applyAlignment="1">
      <alignment horizontal="right" vertical="center"/>
    </xf>
    <xf numFmtId="0" fontId="45" fillId="28" borderId="12" xfId="0" applyFont="1" applyFill="1" applyBorder="1" applyAlignment="1">
      <alignment horizontal="left" vertical="center"/>
    </xf>
    <xf numFmtId="0" fontId="45" fillId="28" borderId="12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/>
    <xf numFmtId="0" fontId="47" fillId="0" borderId="0" xfId="0" applyFont="1" applyFill="1"/>
    <xf numFmtId="0" fontId="48" fillId="0" borderId="0" xfId="0" applyFont="1" applyFill="1"/>
    <xf numFmtId="0" fontId="5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Fill="1"/>
    <xf numFmtId="0" fontId="4" fillId="0" borderId="0" xfId="0" applyFont="1" applyFill="1"/>
    <xf numFmtId="0" fontId="49" fillId="0" borderId="0" xfId="0" applyFont="1" applyFill="1"/>
    <xf numFmtId="3" fontId="46" fillId="0" borderId="0" xfId="0" applyNumberFormat="1" applyFont="1" applyFill="1"/>
    <xf numFmtId="3" fontId="47" fillId="0" borderId="0" xfId="0" applyNumberFormat="1" applyFont="1" applyFill="1"/>
    <xf numFmtId="0" fontId="4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123" applyNumberFormat="1" applyFont="1" applyFill="1" applyAlignment="1" applyProtection="1"/>
    <xf numFmtId="0" fontId="34" fillId="0" borderId="0" xfId="123" applyNumberFormat="1" applyFont="1" applyFill="1" applyAlignment="1" applyProtection="1">
      <alignment vertical="center" wrapText="1"/>
    </xf>
    <xf numFmtId="0" fontId="2" fillId="0" borderId="0" xfId="123" applyFill="1"/>
    <xf numFmtId="0" fontId="53" fillId="0" borderId="0" xfId="123" applyNumberFormat="1" applyFont="1" applyFill="1" applyAlignment="1" applyProtection="1">
      <alignment horizontal="center" vertical="center"/>
    </xf>
    <xf numFmtId="0" fontId="53" fillId="0" borderId="0" xfId="123" applyNumberFormat="1" applyFont="1" applyFill="1" applyBorder="1" applyAlignment="1" applyProtection="1">
      <alignment horizontal="center" vertical="center"/>
    </xf>
    <xf numFmtId="0" fontId="2" fillId="0" borderId="0" xfId="123" applyFont="1" applyFill="1"/>
    <xf numFmtId="0" fontId="2" fillId="0" borderId="13" xfId="123" applyNumberFormat="1" applyFont="1" applyFill="1" applyBorder="1" applyAlignment="1" applyProtection="1">
      <alignment horizontal="right" vertical="center"/>
    </xf>
    <xf numFmtId="0" fontId="4" fillId="0" borderId="12" xfId="123" applyNumberFormat="1" applyFont="1" applyFill="1" applyBorder="1" applyAlignment="1" applyProtection="1">
      <alignment horizontal="center" vertical="center" wrapText="1"/>
    </xf>
    <xf numFmtId="0" fontId="55" fillId="0" borderId="0" xfId="123" applyFont="1" applyFill="1"/>
    <xf numFmtId="0" fontId="36" fillId="0" borderId="12" xfId="123" applyNumberFormat="1" applyFont="1" applyFill="1" applyBorder="1" applyAlignment="1" applyProtection="1">
      <alignment horizontal="center" vertical="center" wrapText="1"/>
    </xf>
    <xf numFmtId="0" fontId="34" fillId="0" borderId="12" xfId="123" applyNumberFormat="1" applyFont="1" applyFill="1" applyBorder="1" applyAlignment="1" applyProtection="1">
      <alignment horizontal="center" vertical="center" wrapText="1"/>
    </xf>
    <xf numFmtId="49" fontId="56" fillId="0" borderId="12" xfId="123" applyNumberFormat="1" applyFont="1" applyFill="1" applyBorder="1" applyAlignment="1">
      <alignment horizontal="center" vertical="center" wrapText="1"/>
    </xf>
    <xf numFmtId="2" fontId="56" fillId="0" borderId="12" xfId="123" applyNumberFormat="1" applyFont="1" applyFill="1" applyBorder="1" applyAlignment="1">
      <alignment vertical="center" wrapText="1"/>
    </xf>
    <xf numFmtId="3" fontId="4" fillId="0" borderId="12" xfId="123" applyNumberFormat="1" applyFont="1" applyFill="1" applyBorder="1" applyAlignment="1" applyProtection="1">
      <alignment horizontal="right" vertical="center"/>
    </xf>
    <xf numFmtId="4" fontId="4" fillId="0" borderId="12" xfId="123" applyNumberFormat="1" applyFont="1" applyFill="1" applyBorder="1" applyAlignment="1" applyProtection="1">
      <alignment horizontal="right" vertical="center"/>
    </xf>
    <xf numFmtId="0" fontId="2" fillId="0" borderId="0" xfId="123" applyFont="1" applyFill="1" applyAlignment="1" applyProtection="1"/>
    <xf numFmtId="0" fontId="2" fillId="0" borderId="0" xfId="123" applyFill="1" applyAlignment="1">
      <alignment vertical="top"/>
    </xf>
    <xf numFmtId="49" fontId="57" fillId="0" borderId="12" xfId="123" applyNumberFormat="1" applyFont="1" applyFill="1" applyBorder="1" applyAlignment="1">
      <alignment horizontal="center" vertical="center" wrapText="1"/>
    </xf>
    <xf numFmtId="2" fontId="57" fillId="0" borderId="12" xfId="123" applyNumberFormat="1" applyFont="1" applyFill="1" applyBorder="1" applyAlignment="1">
      <alignment vertical="center" wrapText="1"/>
    </xf>
    <xf numFmtId="3" fontId="3" fillId="0" borderId="12" xfId="123" applyNumberFormat="1" applyFont="1" applyFill="1" applyBorder="1" applyAlignment="1" applyProtection="1">
      <alignment horizontal="right" vertical="center"/>
    </xf>
    <xf numFmtId="4" fontId="3" fillId="0" borderId="12" xfId="123" applyNumberFormat="1" applyFont="1" applyFill="1" applyBorder="1" applyAlignment="1">
      <alignment vertical="center"/>
    </xf>
    <xf numFmtId="3" fontId="3" fillId="0" borderId="12" xfId="123" applyNumberFormat="1" applyFont="1" applyFill="1" applyBorder="1" applyAlignment="1">
      <alignment vertical="center"/>
    </xf>
    <xf numFmtId="0" fontId="2" fillId="0" borderId="0" xfId="123" applyFont="1" applyFill="1" applyAlignment="1">
      <alignment vertical="top"/>
    </xf>
    <xf numFmtId="4" fontId="57" fillId="0" borderId="12" xfId="123" applyNumberFormat="1" applyFont="1" applyFill="1" applyBorder="1" applyAlignment="1">
      <alignment vertical="center" wrapText="1"/>
    </xf>
    <xf numFmtId="3" fontId="57" fillId="0" borderId="12" xfId="123" applyNumberFormat="1" applyFont="1" applyFill="1" applyBorder="1" applyAlignment="1">
      <alignment vertical="center" wrapText="1"/>
    </xf>
    <xf numFmtId="0" fontId="5" fillId="0" borderId="0" xfId="123" applyFont="1" applyFill="1"/>
    <xf numFmtId="0" fontId="33" fillId="0" borderId="0" xfId="123" applyFont="1" applyFill="1"/>
    <xf numFmtId="3" fontId="5" fillId="0" borderId="0" xfId="123" applyNumberFormat="1" applyFont="1" applyFill="1" applyAlignment="1">
      <alignment vertical="center"/>
    </xf>
    <xf numFmtId="0" fontId="3" fillId="0" borderId="0" xfId="123" applyNumberFormat="1" applyFont="1" applyFill="1" applyAlignment="1" applyProtection="1"/>
    <xf numFmtId="0" fontId="2" fillId="0" borderId="0" xfId="122" applyNumberFormat="1" applyFont="1" applyFill="1" applyAlignment="1" applyProtection="1"/>
    <xf numFmtId="0" fontId="32" fillId="0" borderId="0" xfId="122" applyNumberFormat="1" applyFont="1" applyFill="1" applyAlignment="1" applyProtection="1">
      <alignment horizontal="center" vertical="center" wrapText="1"/>
    </xf>
    <xf numFmtId="0" fontId="34" fillId="0" borderId="0" xfId="122" applyNumberFormat="1" applyFont="1" applyFill="1" applyAlignment="1" applyProtection="1">
      <alignment horizontal="right" vertical="center" wrapText="1"/>
    </xf>
    <xf numFmtId="0" fontId="2" fillId="0" borderId="0" xfId="122" applyFont="1" applyFill="1"/>
    <xf numFmtId="0" fontId="5" fillId="0" borderId="0" xfId="122" applyNumberFormat="1" applyFont="1" applyFill="1" applyBorder="1" applyAlignment="1" applyProtection="1">
      <alignment horizontal="center" vertical="top" wrapText="1"/>
    </xf>
    <xf numFmtId="0" fontId="36" fillId="0" borderId="13" xfId="122" applyFont="1" applyBorder="1" applyAlignment="1">
      <alignment vertical="top"/>
    </xf>
    <xf numFmtId="0" fontId="2" fillId="0" borderId="0" xfId="122" applyFont="1" applyFill="1" applyAlignment="1">
      <alignment horizontal="center"/>
    </xf>
    <xf numFmtId="0" fontId="2" fillId="0" borderId="13" xfId="122" applyFont="1" applyBorder="1" applyAlignment="1">
      <alignment horizontal="right" vertical="top"/>
    </xf>
    <xf numFmtId="0" fontId="32" fillId="0" borderId="12" xfId="122" applyNumberFormat="1" applyFont="1" applyFill="1" applyBorder="1" applyAlignment="1" applyProtection="1">
      <alignment horizontal="center" vertical="center" wrapText="1"/>
    </xf>
    <xf numFmtId="0" fontId="3" fillId="0" borderId="12" xfId="122" applyNumberFormat="1" applyFont="1" applyFill="1" applyBorder="1" applyAlignment="1" applyProtection="1">
      <alignment horizontal="center" vertical="center" wrapText="1"/>
    </xf>
    <xf numFmtId="0" fontId="2" fillId="0" borderId="12" xfId="122" applyNumberFormat="1" applyFont="1" applyFill="1" applyBorder="1" applyAlignment="1" applyProtection="1">
      <alignment horizontal="center" vertical="center" wrapText="1"/>
    </xf>
    <xf numFmtId="49" fontId="4" fillId="0" borderId="12" xfId="122" applyNumberFormat="1" applyFont="1" applyBorder="1" applyAlignment="1">
      <alignment horizontal="center" vertical="center" wrapText="1"/>
    </xf>
    <xf numFmtId="0" fontId="2" fillId="0" borderId="0" xfId="122" applyFont="1" applyFill="1" applyAlignment="1">
      <alignment vertical="center"/>
    </xf>
    <xf numFmtId="49" fontId="3" fillId="0" borderId="12" xfId="122" applyNumberFormat="1" applyFont="1" applyBorder="1" applyAlignment="1">
      <alignment horizontal="center" vertical="center" wrapText="1"/>
    </xf>
    <xf numFmtId="0" fontId="3" fillId="0" borderId="12" xfId="122" applyFont="1" applyBorder="1" applyAlignment="1">
      <alignment vertical="center" wrapText="1"/>
    </xf>
    <xf numFmtId="49" fontId="3" fillId="0" borderId="12" xfId="122" applyNumberFormat="1" applyFont="1" applyFill="1" applyBorder="1" applyAlignment="1" applyProtection="1">
      <alignment horizontal="center" vertical="center" wrapText="1"/>
    </xf>
    <xf numFmtId="0" fontId="3" fillId="0" borderId="12" xfId="122" applyFont="1" applyBorder="1" applyAlignment="1">
      <alignment horizontal="center" vertical="center" wrapText="1"/>
    </xf>
    <xf numFmtId="0" fontId="3" fillId="0" borderId="12" xfId="122" applyFont="1" applyBorder="1" applyAlignment="1">
      <alignment horizontal="left" vertical="center" wrapText="1"/>
    </xf>
    <xf numFmtId="49" fontId="4" fillId="29" borderId="12" xfId="122" applyNumberFormat="1" applyFont="1" applyFill="1" applyBorder="1" applyAlignment="1">
      <alignment horizontal="center" vertical="center" wrapText="1"/>
    </xf>
    <xf numFmtId="49" fontId="60" fillId="29" borderId="12" xfId="122" applyNumberFormat="1" applyFont="1" applyFill="1" applyBorder="1" applyAlignment="1">
      <alignment horizontal="center" vertical="center" wrapText="1"/>
    </xf>
    <xf numFmtId="0" fontId="60" fillId="0" borderId="12" xfId="122" applyFont="1" applyBorder="1" applyAlignment="1">
      <alignment horizontal="left" vertical="center" wrapText="1"/>
    </xf>
    <xf numFmtId="49" fontId="3" fillId="0" borderId="12" xfId="122" applyNumberFormat="1" applyFont="1" applyFill="1" applyBorder="1" applyAlignment="1">
      <alignment horizontal="center" vertical="center" wrapText="1"/>
    </xf>
    <xf numFmtId="49" fontId="3" fillId="0" borderId="12" xfId="122" applyNumberFormat="1" applyFont="1" applyFill="1" applyBorder="1" applyAlignment="1">
      <alignment horizontal="center" vertical="center"/>
    </xf>
    <xf numFmtId="0" fontId="3" fillId="0" borderId="12" xfId="122" applyFont="1" applyFill="1" applyBorder="1" applyAlignment="1">
      <alignment horizontal="left" vertical="center" wrapText="1"/>
    </xf>
    <xf numFmtId="49" fontId="3" fillId="29" borderId="12" xfId="122" applyNumberFormat="1" applyFont="1" applyFill="1" applyBorder="1" applyAlignment="1">
      <alignment horizontal="center" vertical="center" wrapText="1"/>
    </xf>
    <xf numFmtId="0" fontId="60" fillId="0" borderId="12" xfId="122" applyFont="1" applyFill="1" applyBorder="1" applyAlignment="1">
      <alignment horizontal="center" vertical="center" wrapText="1"/>
    </xf>
    <xf numFmtId="0" fontId="60" fillId="0" borderId="12" xfId="122" applyFont="1" applyFill="1" applyBorder="1" applyAlignment="1">
      <alignment horizontal="left" vertical="center" wrapText="1"/>
    </xf>
    <xf numFmtId="0" fontId="4" fillId="0" borderId="12" xfId="122" applyFont="1" applyBorder="1" applyAlignment="1">
      <alignment horizontal="center" vertical="center" wrapText="1"/>
    </xf>
    <xf numFmtId="0" fontId="4" fillId="0" borderId="12" xfId="122" applyFont="1" applyBorder="1" applyAlignment="1">
      <alignment horizontal="left" vertical="center" wrapText="1"/>
    </xf>
    <xf numFmtId="0" fontId="36" fillId="0" borderId="13" xfId="122" applyFont="1" applyBorder="1" applyAlignment="1">
      <alignment horizontal="right" vertical="top"/>
    </xf>
    <xf numFmtId="0" fontId="36" fillId="0" borderId="12" xfId="122" applyFont="1" applyBorder="1" applyAlignment="1">
      <alignment horizontal="center" vertical="center" wrapText="1"/>
    </xf>
    <xf numFmtId="3" fontId="56" fillId="0" borderId="12" xfId="106" applyNumberFormat="1" applyFont="1" applyBorder="1" applyAlignment="1">
      <alignment horizontal="right" vertical="center"/>
    </xf>
    <xf numFmtId="3" fontId="57" fillId="0" borderId="12" xfId="106" applyNumberFormat="1" applyFont="1" applyBorder="1" applyAlignment="1">
      <alignment horizontal="right" vertical="center"/>
    </xf>
    <xf numFmtId="49" fontId="61" fillId="29" borderId="12" xfId="122" applyNumberFormat="1" applyFont="1" applyFill="1" applyBorder="1" applyAlignment="1">
      <alignment horizontal="center" vertical="center" wrapText="1"/>
    </xf>
    <xf numFmtId="0" fontId="4" fillId="0" borderId="12" xfId="122" applyFont="1" applyBorder="1" applyAlignment="1">
      <alignment vertical="center" wrapText="1"/>
    </xf>
    <xf numFmtId="0" fontId="2" fillId="0" borderId="0" xfId="122" applyNumberFormat="1" applyFont="1" applyFill="1" applyAlignment="1" applyProtection="1">
      <alignment horizontal="left" vertical="center" wrapText="1"/>
    </xf>
    <xf numFmtId="0" fontId="3" fillId="0" borderId="0" xfId="122" applyFont="1" applyFill="1"/>
    <xf numFmtId="0" fontId="5" fillId="0" borderId="0" xfId="122" applyFont="1" applyAlignment="1">
      <alignment horizontal="center"/>
    </xf>
    <xf numFmtId="0" fontId="36" fillId="0" borderId="14" xfId="122" applyFont="1" applyBorder="1" applyAlignment="1">
      <alignment horizontal="center" vertical="center" wrapText="1"/>
    </xf>
    <xf numFmtId="0" fontId="36" fillId="0" borderId="15" xfId="122" applyNumberFormat="1" applyFont="1" applyFill="1" applyBorder="1" applyAlignment="1" applyProtection="1">
      <alignment horizontal="center" vertical="center" wrapText="1"/>
    </xf>
    <xf numFmtId="49" fontId="4" fillId="0" borderId="12" xfId="122" applyNumberFormat="1" applyFont="1" applyFill="1" applyBorder="1" applyAlignment="1" applyProtection="1">
      <alignment horizontal="center" vertical="center" wrapText="1"/>
    </xf>
    <xf numFmtId="0" fontId="4" fillId="0" borderId="12" xfId="122" applyNumberFormat="1" applyFont="1" applyFill="1" applyBorder="1" applyAlignment="1" applyProtection="1">
      <alignment horizontal="center" vertical="center" wrapText="1"/>
    </xf>
    <xf numFmtId="3" fontId="4" fillId="0" borderId="12" xfId="122" applyNumberFormat="1" applyFont="1" applyBorder="1" applyAlignment="1">
      <alignment horizontal="right" vertical="center" wrapText="1"/>
    </xf>
    <xf numFmtId="3" fontId="3" fillId="0" borderId="12" xfId="122" applyNumberFormat="1" applyFont="1" applyBorder="1" applyAlignment="1">
      <alignment horizontal="right" vertical="center" wrapText="1"/>
    </xf>
    <xf numFmtId="3" fontId="3" fillId="0" borderId="12" xfId="122" applyNumberFormat="1" applyFont="1" applyFill="1" applyBorder="1" applyAlignment="1" applyProtection="1">
      <alignment horizontal="right" vertical="center" wrapText="1"/>
    </xf>
    <xf numFmtId="49" fontId="56" fillId="0" borderId="12" xfId="122" applyNumberFormat="1" applyFont="1" applyBorder="1" applyAlignment="1">
      <alignment horizontal="center" vertical="center" wrapText="1"/>
    </xf>
    <xf numFmtId="49" fontId="61" fillId="0" borderId="12" xfId="122" applyNumberFormat="1" applyFont="1" applyBorder="1" applyAlignment="1">
      <alignment horizontal="center" vertical="center" wrapText="1"/>
    </xf>
    <xf numFmtId="166" fontId="61" fillId="0" borderId="12" xfId="106" applyNumberFormat="1" applyFont="1" applyBorder="1" applyAlignment="1">
      <alignment horizontal="center" vertical="center" wrapText="1"/>
    </xf>
    <xf numFmtId="0" fontId="61" fillId="29" borderId="12" xfId="122" applyFont="1" applyFill="1" applyBorder="1" applyAlignment="1">
      <alignment vertical="center" wrapText="1"/>
    </xf>
    <xf numFmtId="166" fontId="61" fillId="0" borderId="12" xfId="106" applyNumberFormat="1" applyFont="1" applyBorder="1" applyAlignment="1">
      <alignment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/>
    <xf numFmtId="0" fontId="5" fillId="0" borderId="0" xfId="0" applyFont="1" applyAlignment="1"/>
    <xf numFmtId="0" fontId="3" fillId="0" borderId="0" xfId="0" applyFont="1" applyAlignment="1"/>
    <xf numFmtId="0" fontId="4" fillId="0" borderId="12" xfId="0" applyFont="1" applyBorder="1"/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9" fontId="60" fillId="0" borderId="12" xfId="122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5" xfId="122" applyFont="1" applyBorder="1" applyAlignment="1">
      <alignment horizontal="left" vertical="center" wrapText="1"/>
    </xf>
    <xf numFmtId="49" fontId="3" fillId="29" borderId="12" xfId="0" applyNumberFormat="1" applyFont="1" applyFill="1" applyBorder="1" applyAlignment="1">
      <alignment horizontal="center" vertical="center" wrapText="1"/>
    </xf>
    <xf numFmtId="49" fontId="3" fillId="29" borderId="12" xfId="0" applyNumberFormat="1" applyFont="1" applyFill="1" applyBorder="1" applyAlignment="1">
      <alignment horizontal="left" vertical="center" wrapText="1"/>
    </xf>
    <xf numFmtId="4" fontId="4" fillId="0" borderId="12" xfId="106" applyNumberFormat="1" applyFont="1" applyBorder="1" applyAlignment="1">
      <alignment vertical="center"/>
    </xf>
    <xf numFmtId="4" fontId="3" fillId="0" borderId="12" xfId="106" applyNumberFormat="1" applyFont="1" applyBorder="1" applyAlignment="1">
      <alignment vertical="center"/>
    </xf>
    <xf numFmtId="4" fontId="4" fillId="0" borderId="12" xfId="122" applyNumberFormat="1" applyFont="1" applyBorder="1" applyAlignment="1">
      <alignment vertical="center"/>
    </xf>
    <xf numFmtId="166" fontId="57" fillId="0" borderId="12" xfId="106" applyNumberFormat="1" applyFont="1" applyBorder="1" applyAlignment="1">
      <alignment horizontal="left" vertical="center" wrapText="1"/>
    </xf>
    <xf numFmtId="166" fontId="61" fillId="0" borderId="12" xfId="106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/>
    </xf>
    <xf numFmtId="3" fontId="34" fillId="0" borderId="12" xfId="0" applyNumberFormat="1" applyFont="1" applyFill="1" applyBorder="1" applyAlignment="1">
      <alignment horizontal="right" vertical="center" wrapText="1"/>
    </xf>
    <xf numFmtId="3" fontId="42" fillId="0" borderId="12" xfId="0" applyNumberFormat="1" applyFont="1" applyFill="1" applyBorder="1" applyAlignment="1">
      <alignment horizontal="right" vertical="center" wrapText="1"/>
    </xf>
    <xf numFmtId="3" fontId="38" fillId="28" borderId="12" xfId="0" applyNumberFormat="1" applyFont="1" applyFill="1" applyBorder="1" applyAlignment="1" applyProtection="1">
      <alignment horizontal="right" vertical="center" wrapText="1"/>
    </xf>
    <xf numFmtId="3" fontId="35" fillId="27" borderId="12" xfId="0" applyNumberFormat="1" applyFont="1" applyFill="1" applyBorder="1" applyAlignment="1" applyProtection="1">
      <alignment horizontal="right" vertical="center" wrapText="1"/>
    </xf>
    <xf numFmtId="0" fontId="33" fillId="27" borderId="12" xfId="0" applyFont="1" applyFill="1" applyBorder="1" applyAlignment="1">
      <alignment horizontal="left" vertical="center"/>
    </xf>
    <xf numFmtId="0" fontId="5" fillId="11" borderId="12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horizontal="left" vertical="center" wrapText="1"/>
    </xf>
    <xf numFmtId="0" fontId="56" fillId="29" borderId="12" xfId="122" applyFont="1" applyFill="1" applyBorder="1" applyAlignment="1">
      <alignment horizontal="left" vertical="center" wrapText="1"/>
    </xf>
    <xf numFmtId="0" fontId="56" fillId="29" borderId="15" xfId="122" applyFont="1" applyFill="1" applyBorder="1" applyAlignment="1">
      <alignment horizontal="left" vertical="center" wrapText="1"/>
    </xf>
    <xf numFmtId="0" fontId="56" fillId="29" borderId="12" xfId="122" applyFont="1" applyFill="1" applyBorder="1" applyAlignment="1">
      <alignment vertical="center" wrapText="1"/>
    </xf>
    <xf numFmtId="0" fontId="5" fillId="13" borderId="12" xfId="0" applyFont="1" applyFill="1" applyBorder="1" applyAlignment="1">
      <alignment horizontal="left" vertical="center" wrapText="1"/>
    </xf>
    <xf numFmtId="3" fontId="4" fillId="13" borderId="12" xfId="0" applyNumberFormat="1" applyFont="1" applyFill="1" applyBorder="1" applyAlignment="1">
      <alignment horizontal="right" vertical="center"/>
    </xf>
    <xf numFmtId="3" fontId="35" fillId="13" borderId="12" xfId="0" applyNumberFormat="1" applyFont="1" applyFill="1" applyBorder="1" applyAlignment="1">
      <alignment horizontal="right" vertical="center"/>
    </xf>
    <xf numFmtId="0" fontId="4" fillId="0" borderId="0" xfId="122" applyNumberFormat="1" applyFont="1" applyFill="1" applyAlignment="1" applyProtection="1"/>
    <xf numFmtId="0" fontId="4" fillId="0" borderId="0" xfId="0" applyFont="1"/>
    <xf numFmtId="49" fontId="4" fillId="0" borderId="0" xfId="0" applyNumberFormat="1" applyFont="1" applyAlignment="1"/>
    <xf numFmtId="0" fontId="3" fillId="0" borderId="12" xfId="0" applyFont="1" applyFill="1" applyBorder="1" applyAlignment="1">
      <alignment horizontal="left" vertical="center" wrapText="1"/>
    </xf>
    <xf numFmtId="0" fontId="3" fillId="29" borderId="12" xfId="122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62" fillId="0" borderId="0" xfId="123" applyNumberFormat="1" applyFont="1" applyFill="1" applyAlignment="1" applyProtection="1">
      <alignment horizontal="center" vertical="center"/>
    </xf>
    <xf numFmtId="0" fontId="31" fillId="0" borderId="0" xfId="63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4" fillId="0" borderId="12" xfId="122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/>
    </xf>
    <xf numFmtId="0" fontId="3" fillId="0" borderId="12" xfId="124" applyFont="1" applyFill="1" applyBorder="1" applyAlignment="1">
      <alignment vertical="center" wrapText="1"/>
    </xf>
    <xf numFmtId="0" fontId="50" fillId="0" borderId="18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wrapText="1"/>
    </xf>
    <xf numFmtId="49" fontId="31" fillId="0" borderId="0" xfId="0" applyNumberFormat="1" applyFont="1" applyFill="1" applyAlignment="1">
      <alignment horizontal="left" vertical="center"/>
    </xf>
    <xf numFmtId="0" fontId="3" fillId="0" borderId="13" xfId="0" applyFont="1" applyFill="1" applyBorder="1" applyAlignment="1">
      <alignment horizontal="left"/>
    </xf>
    <xf numFmtId="0" fontId="4" fillId="0" borderId="16" xfId="123" applyFont="1" applyFill="1" applyBorder="1" applyAlignment="1">
      <alignment horizontal="center" vertical="center"/>
    </xf>
    <xf numFmtId="0" fontId="4" fillId="0" borderId="17" xfId="123" applyFont="1" applyFill="1" applyBorder="1" applyAlignment="1">
      <alignment horizontal="center" vertical="center"/>
    </xf>
    <xf numFmtId="0" fontId="4" fillId="0" borderId="14" xfId="123" applyFont="1" applyFill="1" applyBorder="1" applyAlignment="1">
      <alignment horizontal="center" vertical="center"/>
    </xf>
    <xf numFmtId="0" fontId="4" fillId="0" borderId="12" xfId="123" applyNumberFormat="1" applyFont="1" applyFill="1" applyBorder="1" applyAlignment="1" applyProtection="1">
      <alignment horizontal="center" vertical="center" wrapText="1"/>
    </xf>
    <xf numFmtId="0" fontId="34" fillId="0" borderId="0" xfId="123" applyNumberFormat="1" applyFont="1" applyFill="1" applyAlignment="1" applyProtection="1">
      <alignment horizontal="left" vertical="center" wrapText="1"/>
    </xf>
    <xf numFmtId="0" fontId="5" fillId="0" borderId="0" xfId="123" applyNumberFormat="1" applyFont="1" applyFill="1" applyAlignment="1" applyProtection="1">
      <alignment horizontal="center" vertical="center"/>
    </xf>
    <xf numFmtId="0" fontId="2" fillId="0" borderId="0" xfId="123" applyNumberFormat="1" applyFont="1" applyFill="1" applyAlignment="1" applyProtection="1">
      <alignment horizontal="right" vertical="center"/>
    </xf>
    <xf numFmtId="0" fontId="2" fillId="0" borderId="0" xfId="123" applyNumberFormat="1" applyFont="1" applyFill="1" applyBorder="1" applyAlignment="1" applyProtection="1">
      <alignment horizontal="right" vertical="center"/>
    </xf>
    <xf numFmtId="0" fontId="2" fillId="0" borderId="12" xfId="122" applyNumberFormat="1" applyFont="1" applyFill="1" applyBorder="1" applyAlignment="1" applyProtection="1">
      <alignment horizontal="center" vertical="center" wrapText="1"/>
    </xf>
    <xf numFmtId="0" fontId="59" fillId="0" borderId="12" xfId="122" applyNumberFormat="1" applyFont="1" applyFill="1" applyBorder="1" applyAlignment="1" applyProtection="1">
      <alignment horizontal="center" vertical="center" wrapText="1"/>
    </xf>
    <xf numFmtId="0" fontId="36" fillId="0" borderId="13" xfId="122" applyFont="1" applyBorder="1" applyAlignment="1">
      <alignment horizontal="center" vertical="top"/>
    </xf>
    <xf numFmtId="0" fontId="34" fillId="0" borderId="0" xfId="122" applyNumberFormat="1" applyFont="1" applyFill="1" applyAlignment="1" applyProtection="1">
      <alignment horizontal="right" vertical="center" wrapText="1"/>
    </xf>
    <xf numFmtId="0" fontId="4" fillId="0" borderId="0" xfId="122" applyNumberFormat="1" applyFont="1" applyFill="1" applyBorder="1" applyAlignment="1" applyProtection="1">
      <alignment horizontal="center" vertical="top" wrapText="1"/>
    </xf>
    <xf numFmtId="0" fontId="32" fillId="0" borderId="12" xfId="122" applyNumberFormat="1" applyFont="1" applyFill="1" applyBorder="1" applyAlignment="1" applyProtection="1">
      <alignment horizontal="center" vertical="center" wrapText="1"/>
    </xf>
    <xf numFmtId="0" fontId="32" fillId="0" borderId="19" xfId="122" applyNumberFormat="1" applyFont="1" applyFill="1" applyBorder="1" applyAlignment="1" applyProtection="1">
      <alignment horizontal="center" vertical="center" wrapText="1"/>
    </xf>
    <xf numFmtId="0" fontId="32" fillId="0" borderId="20" xfId="122" applyNumberFormat="1" applyFont="1" applyFill="1" applyBorder="1" applyAlignment="1" applyProtection="1">
      <alignment horizontal="center" vertical="center" wrapText="1"/>
    </xf>
    <xf numFmtId="0" fontId="32" fillId="0" borderId="15" xfId="122" applyNumberFormat="1" applyFont="1" applyFill="1" applyBorder="1" applyAlignment="1" applyProtection="1">
      <alignment horizontal="center" vertical="center" wrapText="1"/>
    </xf>
    <xf numFmtId="0" fontId="3" fillId="0" borderId="12" xfId="122" applyNumberFormat="1" applyFont="1" applyFill="1" applyBorder="1" applyAlignment="1" applyProtection="1">
      <alignment horizontal="center" vertical="center" wrapText="1"/>
    </xf>
    <xf numFmtId="49" fontId="4" fillId="0" borderId="0" xfId="122" applyNumberFormat="1" applyFont="1" applyAlignment="1">
      <alignment horizontal="center" wrapText="1"/>
    </xf>
    <xf numFmtId="49" fontId="3" fillId="0" borderId="0" xfId="122" applyNumberFormat="1" applyFont="1" applyAlignment="1">
      <alignment horizontal="center" wrapText="1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0" fillId="0" borderId="14" xfId="0" applyBorder="1"/>
    <xf numFmtId="0" fontId="36" fillId="0" borderId="19" xfId="122" applyNumberFormat="1" applyFont="1" applyFill="1" applyBorder="1" applyAlignment="1" applyProtection="1">
      <alignment horizontal="center" vertical="center" wrapText="1"/>
    </xf>
    <xf numFmtId="0" fontId="36" fillId="0" borderId="15" xfId="122" applyNumberFormat="1" applyFont="1" applyFill="1" applyBorder="1" applyAlignment="1" applyProtection="1">
      <alignment horizontal="center" vertical="center" wrapText="1"/>
    </xf>
    <xf numFmtId="0" fontId="36" fillId="0" borderId="16" xfId="122" applyFont="1" applyBorder="1" applyAlignment="1">
      <alignment horizontal="center" vertical="center" wrapText="1"/>
    </xf>
    <xf numFmtId="0" fontId="36" fillId="0" borderId="14" xfId="122" applyFont="1" applyBorder="1" applyAlignment="1">
      <alignment horizontal="center" vertical="center" wrapText="1"/>
    </xf>
    <xf numFmtId="0" fontId="4" fillId="0" borderId="0" xfId="122" applyNumberFormat="1" applyFont="1" applyFill="1" applyBorder="1" applyAlignment="1" applyProtection="1">
      <alignment horizontal="center" vertical="center" wrapText="1"/>
    </xf>
    <xf numFmtId="49" fontId="31" fillId="0" borderId="0" xfId="122" applyNumberFormat="1" applyFont="1" applyAlignment="1">
      <alignment horizontal="center"/>
    </xf>
    <xf numFmtId="49" fontId="54" fillId="0" borderId="0" xfId="122" applyNumberFormat="1" applyFont="1" applyAlignment="1">
      <alignment horizontal="center"/>
    </xf>
    <xf numFmtId="0" fontId="36" fillId="0" borderId="19" xfId="122" applyFont="1" applyBorder="1" applyAlignment="1">
      <alignment horizontal="center" vertical="center" wrapText="1"/>
    </xf>
    <xf numFmtId="0" fontId="36" fillId="0" borderId="15" xfId="122" applyFont="1" applyBorder="1" applyAlignment="1">
      <alignment horizontal="center" vertical="center" wrapText="1"/>
    </xf>
  </cellXfs>
  <cellStyles count="144">
    <cellStyle name="”ќђќ‘ћ‚›‰" xfId="2"/>
    <cellStyle name="”љ‘ђћ‚ђќќ›‰" xfId="3"/>
    <cellStyle name="„…ќ…†ќ›‰" xfId="4"/>
    <cellStyle name="‡ђѓћ‹ћ‚ћљ1" xfId="5"/>
    <cellStyle name="‡ђѓћ‹ћ‚ћљ2" xfId="6"/>
    <cellStyle name="’ћѓћ‚›‰" xfId="7"/>
    <cellStyle name="20% - Акцент1" xfId="8" builtinId="30" customBuiltin="1"/>
    <cellStyle name="20% - Акцент2" xfId="9" builtinId="34" customBuiltin="1"/>
    <cellStyle name="20% - Акцент3" xfId="10" builtinId="38" customBuiltin="1"/>
    <cellStyle name="20% - Акцент4" xfId="11" builtinId="42" customBuiltin="1"/>
    <cellStyle name="20% - Акцент5" xfId="12" builtinId="46" customBuiltin="1"/>
    <cellStyle name="20% - Акцент6" xfId="13" builtinId="50" customBuiltin="1"/>
    <cellStyle name="20% – Акцентування1" xfId="14"/>
    <cellStyle name="20% – Акцентування2" xfId="15"/>
    <cellStyle name="20% – Акцентування3" xfId="16"/>
    <cellStyle name="20% – Акцентування4" xfId="17"/>
    <cellStyle name="20% – Акцентування5" xfId="18"/>
    <cellStyle name="20% – Акцентування6" xfId="19"/>
    <cellStyle name="20% — Акцент1" xfId="20"/>
    <cellStyle name="20% — Акцент2" xfId="21"/>
    <cellStyle name="20% — Акцент3" xfId="22"/>
    <cellStyle name="20% — Акцент4" xfId="23"/>
    <cellStyle name="20% — Акцент5" xfId="24"/>
    <cellStyle name="20% — Акцент6" xfId="25"/>
    <cellStyle name="40% - Акцент1" xfId="26" builtinId="31" customBuiltin="1"/>
    <cellStyle name="40% - Акцент2" xfId="27" builtinId="35" customBuiltin="1"/>
    <cellStyle name="40% - Акцент3" xfId="28" builtinId="39" customBuiltin="1"/>
    <cellStyle name="40% - Акцент4" xfId="29" builtinId="43" customBuiltin="1"/>
    <cellStyle name="40% - Акцент5" xfId="30" builtinId="47" customBuiltin="1"/>
    <cellStyle name="40% - Акцент6" xfId="31" builtinId="51" customBuiltin="1"/>
    <cellStyle name="40% – Акцентування1" xfId="32"/>
    <cellStyle name="40% – Акцентування2" xfId="33"/>
    <cellStyle name="40% – Акцентування3" xfId="34"/>
    <cellStyle name="40% – Акцентування4" xfId="35"/>
    <cellStyle name="40% – Акцентування5" xfId="36"/>
    <cellStyle name="40% – Акцентування6" xfId="37"/>
    <cellStyle name="40% — Акцент1" xfId="38"/>
    <cellStyle name="40% — Акцент2" xfId="39"/>
    <cellStyle name="40% — Акцент3" xfId="40"/>
    <cellStyle name="40% — Акцент4" xfId="41"/>
    <cellStyle name="40% — Акцент5" xfId="42"/>
    <cellStyle name="40% — Акцент6" xfId="43"/>
    <cellStyle name="60% - Акцент1" xfId="44" builtinId="32" customBuiltin="1"/>
    <cellStyle name="60% - Акцент2" xfId="45" builtinId="36" customBuiltin="1"/>
    <cellStyle name="60% - Акцент3" xfId="46" builtinId="40" customBuiltin="1"/>
    <cellStyle name="60% - Акцент4" xfId="47" builtinId="44" customBuiltin="1"/>
    <cellStyle name="60% - Акцент5" xfId="48" builtinId="48" customBuiltin="1"/>
    <cellStyle name="60% - Акцент6" xfId="49" builtinId="52" customBuiltin="1"/>
    <cellStyle name="60% – Акцентування1" xfId="50"/>
    <cellStyle name="60% – Акцентування2" xfId="51"/>
    <cellStyle name="60% – Акцентування3" xfId="52"/>
    <cellStyle name="60% – Акцентування4" xfId="53"/>
    <cellStyle name="60% – Акцентування5" xfId="54"/>
    <cellStyle name="60% – Акцентування6" xfId="55"/>
    <cellStyle name="60% — Акцент1" xfId="56"/>
    <cellStyle name="60% — Акцент2" xfId="57"/>
    <cellStyle name="60% — Акцент3" xfId="58"/>
    <cellStyle name="60% — Акцент4" xfId="59"/>
    <cellStyle name="60% — Акцент5" xfId="60"/>
    <cellStyle name="60% — Акцент6" xfId="61"/>
    <cellStyle name="Normal_meresha_07" xfId="62"/>
    <cellStyle name="Normal_Доходи" xfId="63"/>
    <cellStyle name="Акцент1" xfId="64" builtinId="29" customBuiltin="1"/>
    <cellStyle name="Акцент2" xfId="65" builtinId="33" customBuiltin="1"/>
    <cellStyle name="Акцент3" xfId="66" builtinId="37" customBuiltin="1"/>
    <cellStyle name="Акцент4" xfId="67" builtinId="41" customBuiltin="1"/>
    <cellStyle name="Акцент5" xfId="68" builtinId="45" customBuiltin="1"/>
    <cellStyle name="Акцент6" xfId="69" builtinId="49" customBuiltin="1"/>
    <cellStyle name="Акцентування1" xfId="70"/>
    <cellStyle name="Акцентування2" xfId="71"/>
    <cellStyle name="Акцентування3" xfId="72"/>
    <cellStyle name="Акцентування4" xfId="73"/>
    <cellStyle name="Акцентування5" xfId="74"/>
    <cellStyle name="Акцентування6" xfId="75"/>
    <cellStyle name="Ввід" xfId="76"/>
    <cellStyle name="Ввод" xfId="77"/>
    <cellStyle name="Ввод " xfId="78" builtinId="20" customBuiltin="1"/>
    <cellStyle name="Вывод" xfId="79" builtinId="21" customBuiltin="1"/>
    <cellStyle name="Вычисление" xfId="80" builtinId="22" customBuiltin="1"/>
    <cellStyle name="Добре" xfId="81"/>
    <cellStyle name="Заголовок" xfId="82"/>
    <cellStyle name="Заголовок 1" xfId="83" builtinId="16" customBuiltin="1"/>
    <cellStyle name="Заголовок 2" xfId="84" builtinId="17" customBuiltin="1"/>
    <cellStyle name="Заголовок 3" xfId="85" builtinId="18" customBuiltin="1"/>
    <cellStyle name="Заголовок 4" xfId="86" builtinId="19" customBuiltin="1"/>
    <cellStyle name="Звичайний 10" xfId="87"/>
    <cellStyle name="Звичайний 11" xfId="88"/>
    <cellStyle name="Звичайний 12" xfId="89"/>
    <cellStyle name="Звичайний 13" xfId="90"/>
    <cellStyle name="Звичайний 14" xfId="91"/>
    <cellStyle name="Звичайний 15" xfId="92"/>
    <cellStyle name="Звичайний 16" xfId="93"/>
    <cellStyle name="Звичайний 17" xfId="94"/>
    <cellStyle name="Звичайний 18" xfId="95"/>
    <cellStyle name="Звичайний 19" xfId="96"/>
    <cellStyle name="Звичайний 2" xfId="97"/>
    <cellStyle name="Звичайний 20" xfId="98"/>
    <cellStyle name="Звичайний 3" xfId="99"/>
    <cellStyle name="Звичайний 4" xfId="100"/>
    <cellStyle name="Звичайний 5" xfId="101"/>
    <cellStyle name="Звичайний 6" xfId="102"/>
    <cellStyle name="Звичайний 7" xfId="103"/>
    <cellStyle name="Звичайний 8" xfId="104"/>
    <cellStyle name="Звичайний 9" xfId="105"/>
    <cellStyle name="Звичайний_Додаток _ 3 зм_ни 4575" xfId="106"/>
    <cellStyle name="Зв'язана клітинка" xfId="107"/>
    <cellStyle name="Итог" xfId="108" builtinId="25" customBuiltin="1"/>
    <cellStyle name="Итого" xfId="109"/>
    <cellStyle name="Контрольна клітинка" xfId="110"/>
    <cellStyle name="Контрольная ячейка" xfId="111" builtinId="23" customBuiltin="1"/>
    <cellStyle name="Назва" xfId="112"/>
    <cellStyle name="Название" xfId="113" builtinId="15" customBuiltin="1"/>
    <cellStyle name="Нейтральный" xfId="114" builtinId="28" customBuiltin="1"/>
    <cellStyle name="Обчислення" xfId="115"/>
    <cellStyle name="Обычный" xfId="0" builtinId="0"/>
    <cellStyle name="Обычный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_Додатки 3,5,6 на 2021 рік для ОТГ" xfId="122"/>
    <cellStyle name="Обычный_Додатки бюджет 2021 ІІ читання ост" xfId="123"/>
    <cellStyle name="Обычный_кредит" xfId="124"/>
    <cellStyle name="Підсумок" xfId="125"/>
    <cellStyle name="Плохой" xfId="126" builtinId="27" customBuiltin="1"/>
    <cellStyle name="Поганий" xfId="127"/>
    <cellStyle name="Пояснение" xfId="128" builtinId="53" customBuiltin="1"/>
    <cellStyle name="Пояснительный текст" xfId="129"/>
    <cellStyle name="Предупреждающий текст" xfId="130"/>
    <cellStyle name="Примечание" xfId="131" builtinId="10" customBuiltin="1"/>
    <cellStyle name="Примітка" xfId="132"/>
    <cellStyle name="Проверить ячейку" xfId="133"/>
    <cellStyle name="Результат" xfId="134"/>
    <cellStyle name="Связанная ячейка" xfId="135" builtinId="24" customBuiltin="1"/>
    <cellStyle name="Середній" xfId="136"/>
    <cellStyle name="Стиль 1" xfId="1"/>
    <cellStyle name="Текст попередження" xfId="137"/>
    <cellStyle name="Текст пояснення" xfId="138"/>
    <cellStyle name="Текст предупреждения" xfId="139" builtinId="11" customBuiltin="1"/>
    <cellStyle name="Тысячи [0]_Розподіл (2)" xfId="140"/>
    <cellStyle name="Тысячи_Розподіл (2)" xfId="141"/>
    <cellStyle name="Хороший" xfId="142" builtinId="26" customBuiltin="1"/>
    <cellStyle name="Џђћ–…ќ’ќ›‰" xfId="1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2"/>
  <sheetViews>
    <sheetView showZeros="0" zoomScale="70" zoomScaleNormal="100" zoomScaleSheetLayoutView="100" workbookViewId="0">
      <pane xSplit="2" ySplit="8" topLeftCell="C114" activePane="bottomRight" state="frozen"/>
      <selection pane="topRight" activeCell="C1" sqref="C1"/>
      <selection pane="bottomLeft" activeCell="A8" sqref="A8"/>
      <selection pane="bottomRight" activeCell="E132" sqref="E132"/>
    </sheetView>
  </sheetViews>
  <sheetFormatPr defaultRowHeight="12.75"/>
  <cols>
    <col min="1" max="1" width="14" style="70" customWidth="1"/>
    <col min="2" max="2" width="107" style="11" customWidth="1"/>
    <col min="3" max="3" width="16" style="11" customWidth="1"/>
    <col min="4" max="4" width="15.85546875" style="11" customWidth="1"/>
    <col min="5" max="5" width="13" style="11" customWidth="1"/>
    <col min="6" max="6" width="13.7109375" style="11" customWidth="1"/>
    <col min="7" max="7" width="10.5703125" style="11" bestFit="1" customWidth="1"/>
    <col min="8" max="16384" width="9.140625" style="11"/>
  </cols>
  <sheetData>
    <row r="1" spans="1:6" ht="47.25" customHeight="1">
      <c r="A1" s="9"/>
      <c r="B1" s="10"/>
      <c r="C1" s="10"/>
      <c r="D1" s="214" t="s">
        <v>399</v>
      </c>
      <c r="E1" s="214"/>
      <c r="F1" s="214"/>
    </row>
    <row r="2" spans="1:6" ht="21.75" customHeight="1">
      <c r="A2" s="9"/>
      <c r="B2" s="10"/>
      <c r="C2" s="10"/>
      <c r="D2" s="214" t="s">
        <v>408</v>
      </c>
      <c r="E2" s="214"/>
      <c r="F2" s="214"/>
    </row>
    <row r="3" spans="1:6" ht="20.25">
      <c r="A3" s="212" t="s">
        <v>401</v>
      </c>
      <c r="B3" s="212"/>
      <c r="C3" s="212"/>
      <c r="D3" s="212"/>
      <c r="E3" s="212"/>
      <c r="F3" s="212"/>
    </row>
    <row r="4" spans="1:6" ht="15.75">
      <c r="A4" s="215" t="s">
        <v>336</v>
      </c>
      <c r="B4" s="215"/>
      <c r="C4" s="12"/>
      <c r="D4" s="12"/>
      <c r="E4" s="12"/>
      <c r="F4" s="12"/>
    </row>
    <row r="5" spans="1:6" ht="15.75">
      <c r="A5" s="216" t="s">
        <v>21</v>
      </c>
      <c r="B5" s="216"/>
      <c r="C5" s="12"/>
      <c r="D5" s="12"/>
      <c r="E5" s="12"/>
      <c r="F5" s="12"/>
    </row>
    <row r="6" spans="1:6" ht="15.75">
      <c r="A6" s="11"/>
      <c r="C6" s="10"/>
      <c r="D6" s="10"/>
      <c r="E6" s="10"/>
      <c r="F6" s="10" t="s">
        <v>161</v>
      </c>
    </row>
    <row r="7" spans="1:6" ht="15">
      <c r="A7" s="209" t="s">
        <v>22</v>
      </c>
      <c r="B7" s="210" t="s">
        <v>23</v>
      </c>
      <c r="C7" s="213" t="s">
        <v>2</v>
      </c>
      <c r="D7" s="211" t="s">
        <v>24</v>
      </c>
      <c r="E7" s="211" t="s">
        <v>25</v>
      </c>
      <c r="F7" s="211"/>
    </row>
    <row r="8" spans="1:6" ht="45">
      <c r="A8" s="209"/>
      <c r="B8" s="210"/>
      <c r="C8" s="213"/>
      <c r="D8" s="211"/>
      <c r="E8" s="13" t="s">
        <v>26</v>
      </c>
      <c r="F8" s="13" t="s">
        <v>27</v>
      </c>
    </row>
    <row r="9" spans="1:6" s="17" customFormat="1" ht="21.75" customHeight="1">
      <c r="A9" s="14">
        <v>10000000</v>
      </c>
      <c r="B9" s="14" t="s">
        <v>28</v>
      </c>
      <c r="C9" s="15">
        <f>D9+E9</f>
        <v>34033300</v>
      </c>
      <c r="D9" s="16">
        <f>D10+D19+D31+D37+D58</f>
        <v>34028100</v>
      </c>
      <c r="E9" s="16">
        <f>E10+E19+E31+E37+E58</f>
        <v>5200</v>
      </c>
      <c r="F9" s="16">
        <f>F10+F19+F31+F37+F58</f>
        <v>0</v>
      </c>
    </row>
    <row r="10" spans="1:6" s="17" customFormat="1" ht="37.5">
      <c r="A10" s="18">
        <v>11000000</v>
      </c>
      <c r="B10" s="18" t="s">
        <v>29</v>
      </c>
      <c r="C10" s="19">
        <f>D10+E10</f>
        <v>19983100</v>
      </c>
      <c r="D10" s="20">
        <f>D11+D17</f>
        <v>19983100</v>
      </c>
      <c r="E10" s="20">
        <f>E11+E17</f>
        <v>0</v>
      </c>
      <c r="F10" s="20">
        <f>F11+F17</f>
        <v>0</v>
      </c>
    </row>
    <row r="11" spans="1:6" s="17" customFormat="1" ht="19.5">
      <c r="A11" s="21">
        <v>11010000</v>
      </c>
      <c r="B11" s="22" t="s">
        <v>30</v>
      </c>
      <c r="C11" s="23">
        <f t="shared" ref="C11:C87" si="0">D11+E11</f>
        <v>19983100</v>
      </c>
      <c r="D11" s="24">
        <f>D12+D13+D14+D15+D16</f>
        <v>19983100</v>
      </c>
      <c r="E11" s="24">
        <f>E12+E13+E14+E15+E16</f>
        <v>0</v>
      </c>
      <c r="F11" s="24">
        <f>F12+F13+F14+F15+F16</f>
        <v>0</v>
      </c>
    </row>
    <row r="12" spans="1:6" s="17" customFormat="1" ht="37.5">
      <c r="A12" s="25" t="s">
        <v>31</v>
      </c>
      <c r="B12" s="25" t="s">
        <v>32</v>
      </c>
      <c r="C12" s="26">
        <f t="shared" si="0"/>
        <v>19574200</v>
      </c>
      <c r="D12" s="27">
        <v>19574200</v>
      </c>
      <c r="E12" s="28"/>
      <c r="F12" s="28"/>
    </row>
    <row r="13" spans="1:6" s="17" customFormat="1" ht="56.25" hidden="1">
      <c r="A13" s="25" t="s">
        <v>33</v>
      </c>
      <c r="B13" s="25" t="s">
        <v>34</v>
      </c>
      <c r="C13" s="26">
        <f t="shared" si="0"/>
        <v>0</v>
      </c>
      <c r="D13" s="27"/>
      <c r="E13" s="28"/>
      <c r="F13" s="28"/>
    </row>
    <row r="14" spans="1:6" s="17" customFormat="1" ht="37.5">
      <c r="A14" s="25" t="s">
        <v>35</v>
      </c>
      <c r="B14" s="25" t="s">
        <v>36</v>
      </c>
      <c r="C14" s="26">
        <f t="shared" si="0"/>
        <v>9900</v>
      </c>
      <c r="D14" s="27">
        <v>9900</v>
      </c>
      <c r="E14" s="28"/>
      <c r="F14" s="28"/>
    </row>
    <row r="15" spans="1:6" s="17" customFormat="1" ht="37.5">
      <c r="A15" s="25" t="s">
        <v>37</v>
      </c>
      <c r="B15" s="25" t="s">
        <v>38</v>
      </c>
      <c r="C15" s="26">
        <f t="shared" si="0"/>
        <v>399000</v>
      </c>
      <c r="D15" s="27">
        <v>399000</v>
      </c>
      <c r="E15" s="28"/>
      <c r="F15" s="28"/>
    </row>
    <row r="16" spans="1:6" s="17" customFormat="1" ht="56.25" hidden="1">
      <c r="A16" s="25">
        <v>11010900</v>
      </c>
      <c r="B16" s="25" t="s">
        <v>39</v>
      </c>
      <c r="C16" s="26">
        <f t="shared" si="0"/>
        <v>0</v>
      </c>
      <c r="D16" s="27"/>
      <c r="E16" s="28"/>
      <c r="F16" s="28"/>
    </row>
    <row r="17" spans="1:6" s="30" customFormat="1" ht="19.5" hidden="1">
      <c r="A17" s="21">
        <v>11020000</v>
      </c>
      <c r="B17" s="21" t="s">
        <v>40</v>
      </c>
      <c r="C17" s="29">
        <f t="shared" si="0"/>
        <v>0</v>
      </c>
      <c r="D17" s="24">
        <f>D18</f>
        <v>0</v>
      </c>
      <c r="E17" s="24">
        <f>E18</f>
        <v>0</v>
      </c>
      <c r="F17" s="24">
        <f>F18</f>
        <v>0</v>
      </c>
    </row>
    <row r="18" spans="1:6" s="17" customFormat="1" ht="18.75" hidden="1">
      <c r="A18" s="31">
        <v>11020200</v>
      </c>
      <c r="B18" s="32" t="s">
        <v>41</v>
      </c>
      <c r="C18" s="33">
        <f t="shared" si="0"/>
        <v>0</v>
      </c>
      <c r="D18" s="27"/>
      <c r="E18" s="27"/>
      <c r="F18" s="27"/>
    </row>
    <row r="19" spans="1:6" ht="18" customHeight="1">
      <c r="A19" s="34">
        <v>13000000</v>
      </c>
      <c r="B19" s="34" t="s">
        <v>42</v>
      </c>
      <c r="C19" s="19">
        <f t="shared" si="0"/>
        <v>220000</v>
      </c>
      <c r="D19" s="20">
        <f>D20+D23+D25</f>
        <v>220000</v>
      </c>
      <c r="E19" s="20">
        <f>E20+E23+E25</f>
        <v>0</v>
      </c>
      <c r="F19" s="20">
        <f>F20+F23+F25</f>
        <v>0</v>
      </c>
    </row>
    <row r="20" spans="1:6" ht="18.75" customHeight="1">
      <c r="A20" s="35">
        <v>13010000</v>
      </c>
      <c r="B20" s="35" t="s">
        <v>43</v>
      </c>
      <c r="C20" s="23">
        <f t="shared" si="0"/>
        <v>220000</v>
      </c>
      <c r="D20" s="24">
        <f>D21+D22</f>
        <v>220000</v>
      </c>
      <c r="E20" s="24">
        <f>E21+E22</f>
        <v>0</v>
      </c>
      <c r="F20" s="24">
        <f>F21+F22</f>
        <v>0</v>
      </c>
    </row>
    <row r="21" spans="1:6" ht="37.5">
      <c r="A21" s="36">
        <v>13010100</v>
      </c>
      <c r="B21" s="36" t="s">
        <v>44</v>
      </c>
      <c r="C21" s="26">
        <f t="shared" si="0"/>
        <v>60000</v>
      </c>
      <c r="D21" s="27">
        <v>60000</v>
      </c>
      <c r="E21" s="27"/>
      <c r="F21" s="27"/>
    </row>
    <row r="22" spans="1:6" ht="56.25">
      <c r="A22" s="37">
        <v>13010200</v>
      </c>
      <c r="B22" s="36" t="s">
        <v>45</v>
      </c>
      <c r="C22" s="26">
        <f t="shared" si="0"/>
        <v>160000</v>
      </c>
      <c r="D22" s="38">
        <v>160000</v>
      </c>
      <c r="E22" s="39"/>
      <c r="F22" s="39"/>
    </row>
    <row r="23" spans="1:6" s="30" customFormat="1" ht="19.5" hidden="1">
      <c r="A23" s="21">
        <v>13020000</v>
      </c>
      <c r="B23" s="35" t="s">
        <v>325</v>
      </c>
      <c r="C23" s="23">
        <f t="shared" si="0"/>
        <v>0</v>
      </c>
      <c r="D23" s="41">
        <f>D24</f>
        <v>0</v>
      </c>
      <c r="E23" s="42">
        <f>E24</f>
        <v>0</v>
      </c>
      <c r="F23" s="42">
        <f>F24</f>
        <v>0</v>
      </c>
    </row>
    <row r="24" spans="1:6" ht="18.75" hidden="1">
      <c r="A24" s="37">
        <v>13020200</v>
      </c>
      <c r="B24" s="48" t="s">
        <v>326</v>
      </c>
      <c r="C24" s="26">
        <f>D24+E24</f>
        <v>0</v>
      </c>
      <c r="D24" s="177"/>
      <c r="E24" s="178"/>
      <c r="F24" s="178"/>
    </row>
    <row r="25" spans="1:6" ht="19.5" hidden="1">
      <c r="A25" s="35">
        <v>13030000</v>
      </c>
      <c r="B25" s="35" t="s">
        <v>46</v>
      </c>
      <c r="C25" s="23">
        <f t="shared" si="0"/>
        <v>0</v>
      </c>
      <c r="D25" s="24">
        <f>D26+D27+D28+D29</f>
        <v>0</v>
      </c>
      <c r="E25" s="24">
        <f>E26+E27+E28+E29</f>
        <v>0</v>
      </c>
      <c r="F25" s="24">
        <f>F26+F27+F28+F29</f>
        <v>0</v>
      </c>
    </row>
    <row r="26" spans="1:6" ht="37.5" hidden="1">
      <c r="A26" s="37">
        <v>13030100</v>
      </c>
      <c r="B26" s="37" t="s">
        <v>47</v>
      </c>
      <c r="C26" s="26">
        <f t="shared" si="0"/>
        <v>0</v>
      </c>
      <c r="D26" s="38"/>
      <c r="E26" s="39"/>
      <c r="F26" s="39"/>
    </row>
    <row r="27" spans="1:6" ht="37.5" hidden="1">
      <c r="A27" s="37">
        <v>13030200</v>
      </c>
      <c r="B27" s="37" t="s">
        <v>48</v>
      </c>
      <c r="C27" s="26">
        <f t="shared" si="0"/>
        <v>0</v>
      </c>
      <c r="D27" s="38"/>
      <c r="E27" s="39"/>
      <c r="F27" s="39"/>
    </row>
    <row r="28" spans="1:6" ht="37.5" hidden="1">
      <c r="A28" s="40">
        <v>13030600</v>
      </c>
      <c r="B28" s="40" t="s">
        <v>49</v>
      </c>
      <c r="C28" s="26">
        <f t="shared" si="0"/>
        <v>0</v>
      </c>
      <c r="D28" s="38"/>
      <c r="E28" s="39"/>
      <c r="F28" s="39"/>
    </row>
    <row r="29" spans="1:6" ht="18.75" hidden="1">
      <c r="A29" s="40">
        <v>13030800</v>
      </c>
      <c r="B29" s="40" t="s">
        <v>50</v>
      </c>
      <c r="C29" s="26">
        <f t="shared" si="0"/>
        <v>0</v>
      </c>
      <c r="D29" s="38"/>
      <c r="E29" s="39"/>
      <c r="F29" s="39"/>
    </row>
    <row r="30" spans="1:6" ht="18.75" hidden="1">
      <c r="A30" s="40"/>
      <c r="B30" s="40"/>
      <c r="C30" s="26"/>
      <c r="D30" s="38"/>
      <c r="E30" s="39"/>
      <c r="F30" s="39"/>
    </row>
    <row r="31" spans="1:6" ht="18.75">
      <c r="A31" s="34" t="s">
        <v>51</v>
      </c>
      <c r="B31" s="34" t="s">
        <v>52</v>
      </c>
      <c r="C31" s="19">
        <f t="shared" si="0"/>
        <v>870000</v>
      </c>
      <c r="D31" s="20">
        <v>870000</v>
      </c>
      <c r="E31" s="20">
        <f>E36</f>
        <v>0</v>
      </c>
      <c r="F31" s="20">
        <f>F36</f>
        <v>0</v>
      </c>
    </row>
    <row r="32" spans="1:6" ht="18.75">
      <c r="A32" s="187">
        <v>14020000</v>
      </c>
      <c r="B32" s="187" t="s">
        <v>355</v>
      </c>
      <c r="C32" s="188">
        <v>15000</v>
      </c>
      <c r="D32" s="189">
        <v>15000</v>
      </c>
      <c r="E32" s="189"/>
      <c r="F32" s="189"/>
    </row>
    <row r="33" spans="1:6" ht="18.75">
      <c r="A33" s="187">
        <v>14021900</v>
      </c>
      <c r="B33" s="187" t="s">
        <v>354</v>
      </c>
      <c r="C33" s="188">
        <f t="shared" si="0"/>
        <v>15000</v>
      </c>
      <c r="D33" s="189">
        <v>15000</v>
      </c>
      <c r="E33" s="189"/>
      <c r="F33" s="189"/>
    </row>
    <row r="34" spans="1:6" ht="37.5">
      <c r="A34" s="187">
        <v>14030000</v>
      </c>
      <c r="B34" s="187" t="s">
        <v>356</v>
      </c>
      <c r="C34" s="188">
        <f t="shared" si="0"/>
        <v>45000</v>
      </c>
      <c r="D34" s="189">
        <v>45000</v>
      </c>
      <c r="E34" s="189"/>
      <c r="F34" s="189"/>
    </row>
    <row r="35" spans="1:6" ht="18.75">
      <c r="A35" s="187">
        <v>14031900</v>
      </c>
      <c r="B35" s="187" t="s">
        <v>354</v>
      </c>
      <c r="C35" s="188">
        <f t="shared" si="0"/>
        <v>45000</v>
      </c>
      <c r="D35" s="189">
        <v>45000</v>
      </c>
      <c r="E35" s="189"/>
      <c r="F35" s="189"/>
    </row>
    <row r="36" spans="1:6" ht="39">
      <c r="A36" s="35">
        <v>14040000</v>
      </c>
      <c r="B36" s="35" t="s">
        <v>53</v>
      </c>
      <c r="C36" s="29">
        <f t="shared" si="0"/>
        <v>810000</v>
      </c>
      <c r="D36" s="41">
        <v>810000</v>
      </c>
      <c r="E36" s="42"/>
      <c r="F36" s="42"/>
    </row>
    <row r="37" spans="1:6" ht="18.75">
      <c r="A37" s="34">
        <v>18000000</v>
      </c>
      <c r="B37" s="34" t="s">
        <v>54</v>
      </c>
      <c r="C37" s="19">
        <f t="shared" si="0"/>
        <v>12955000</v>
      </c>
      <c r="D37" s="20">
        <f>D38+D49+D51+D54</f>
        <v>12955000</v>
      </c>
      <c r="E37" s="20">
        <f>E38+E49+E51+E54</f>
        <v>0</v>
      </c>
      <c r="F37" s="20">
        <f>F38+F49+F51+F54</f>
        <v>0</v>
      </c>
    </row>
    <row r="38" spans="1:6" ht="19.5">
      <c r="A38" s="35">
        <v>18010000</v>
      </c>
      <c r="B38" s="35" t="s">
        <v>55</v>
      </c>
      <c r="C38" s="23">
        <f t="shared" si="0"/>
        <v>1990900</v>
      </c>
      <c r="D38" s="24">
        <f>D39+D40+D41+D42+D43+D44+D45+D46+D47+D48</f>
        <v>1990900</v>
      </c>
      <c r="E38" s="24">
        <f>E39+E40+E41+E42+E43+E44+E45+E46+E47+E48</f>
        <v>0</v>
      </c>
      <c r="F38" s="24">
        <f>F39+F40+F41+F42+F43+F44+F45+F46+F47+F48</f>
        <v>0</v>
      </c>
    </row>
    <row r="39" spans="1:6" ht="37.5">
      <c r="A39" s="37">
        <v>18010100</v>
      </c>
      <c r="B39" s="36" t="s">
        <v>56</v>
      </c>
      <c r="C39" s="26">
        <f t="shared" si="0"/>
        <v>0</v>
      </c>
      <c r="D39" s="38"/>
      <c r="E39" s="39"/>
      <c r="F39" s="39"/>
    </row>
    <row r="40" spans="1:6" ht="37.5">
      <c r="A40" s="37">
        <v>18010200</v>
      </c>
      <c r="B40" s="36" t="s">
        <v>57</v>
      </c>
      <c r="C40" s="26">
        <f t="shared" si="0"/>
        <v>169000</v>
      </c>
      <c r="D40" s="38">
        <v>169000</v>
      </c>
      <c r="E40" s="39"/>
      <c r="F40" s="39"/>
    </row>
    <row r="41" spans="1:6" ht="37.5">
      <c r="A41" s="37">
        <v>18010300</v>
      </c>
      <c r="B41" s="36" t="s">
        <v>58</v>
      </c>
      <c r="C41" s="26">
        <f t="shared" si="0"/>
        <v>323000</v>
      </c>
      <c r="D41" s="38">
        <v>323000</v>
      </c>
      <c r="E41" s="39"/>
      <c r="F41" s="39"/>
    </row>
    <row r="42" spans="1:6" ht="37.5">
      <c r="A42" s="37">
        <v>18010400</v>
      </c>
      <c r="B42" s="36" t="s">
        <v>59</v>
      </c>
      <c r="C42" s="26">
        <f t="shared" si="0"/>
        <v>49000</v>
      </c>
      <c r="D42" s="38">
        <v>49000</v>
      </c>
      <c r="E42" s="39"/>
      <c r="F42" s="39"/>
    </row>
    <row r="43" spans="1:6" ht="18.75">
      <c r="A43" s="37">
        <v>18010500</v>
      </c>
      <c r="B43" s="36" t="s">
        <v>60</v>
      </c>
      <c r="C43" s="26">
        <f t="shared" si="0"/>
        <v>556000</v>
      </c>
      <c r="D43" s="38">
        <v>556000</v>
      </c>
      <c r="E43" s="39"/>
      <c r="F43" s="39"/>
    </row>
    <row r="44" spans="1:6" ht="18.75">
      <c r="A44" s="37">
        <v>18010600</v>
      </c>
      <c r="B44" s="36" t="s">
        <v>61</v>
      </c>
      <c r="C44" s="26">
        <f t="shared" si="0"/>
        <v>55000</v>
      </c>
      <c r="D44" s="38">
        <v>55000</v>
      </c>
      <c r="E44" s="39"/>
      <c r="F44" s="39"/>
    </row>
    <row r="45" spans="1:6" s="17" customFormat="1" ht="18.75">
      <c r="A45" s="37">
        <v>18010700</v>
      </c>
      <c r="B45" s="36" t="s">
        <v>62</v>
      </c>
      <c r="C45" s="26">
        <f t="shared" si="0"/>
        <v>460000</v>
      </c>
      <c r="D45" s="43">
        <v>460000</v>
      </c>
      <c r="E45" s="43"/>
      <c r="F45" s="43"/>
    </row>
    <row r="46" spans="1:6" s="17" customFormat="1" ht="18.75">
      <c r="A46" s="37">
        <v>18010900</v>
      </c>
      <c r="B46" s="36" t="s">
        <v>63</v>
      </c>
      <c r="C46" s="26">
        <f>D46+E46</f>
        <v>378900</v>
      </c>
      <c r="D46" s="43">
        <v>378900</v>
      </c>
      <c r="E46" s="43"/>
      <c r="F46" s="43"/>
    </row>
    <row r="47" spans="1:6" s="17" customFormat="1" ht="18.75" hidden="1">
      <c r="A47" s="37">
        <v>18011000</v>
      </c>
      <c r="B47" s="48" t="s">
        <v>327</v>
      </c>
      <c r="C47" s="26">
        <f>D47+E47</f>
        <v>0</v>
      </c>
      <c r="D47" s="43"/>
      <c r="E47" s="43"/>
      <c r="F47" s="43"/>
    </row>
    <row r="48" spans="1:6" s="17" customFormat="1" ht="18.75" hidden="1">
      <c r="A48" s="37">
        <v>18011100</v>
      </c>
      <c r="B48" s="48" t="s">
        <v>328</v>
      </c>
      <c r="C48" s="26">
        <f>D48+E48</f>
        <v>0</v>
      </c>
      <c r="D48" s="43"/>
      <c r="E48" s="43"/>
      <c r="F48" s="43"/>
    </row>
    <row r="49" spans="1:6" s="30" customFormat="1" ht="19.5" hidden="1">
      <c r="A49" s="21">
        <v>18020000</v>
      </c>
      <c r="B49" s="35" t="s">
        <v>329</v>
      </c>
      <c r="C49" s="29">
        <f>D49+E49</f>
        <v>0</v>
      </c>
      <c r="D49" s="179">
        <f>D50</f>
        <v>0</v>
      </c>
      <c r="E49" s="179">
        <f>E50</f>
        <v>0</v>
      </c>
      <c r="F49" s="179">
        <f>F50</f>
        <v>0</v>
      </c>
    </row>
    <row r="50" spans="1:6" s="17" customFormat="1" ht="18.75" hidden="1">
      <c r="A50" s="37">
        <v>18020100</v>
      </c>
      <c r="B50" s="48" t="s">
        <v>330</v>
      </c>
      <c r="C50" s="26">
        <f>D50+E50</f>
        <v>0</v>
      </c>
      <c r="D50" s="43"/>
      <c r="E50" s="43"/>
      <c r="F50" s="43"/>
    </row>
    <row r="51" spans="1:6" s="17" customFormat="1" ht="19.5" hidden="1">
      <c r="A51" s="35">
        <v>18030000</v>
      </c>
      <c r="B51" s="35" t="s">
        <v>153</v>
      </c>
      <c r="C51" s="23">
        <f t="shared" si="0"/>
        <v>0</v>
      </c>
      <c r="D51" s="24">
        <f>D52+D53</f>
        <v>0</v>
      </c>
      <c r="E51" s="44">
        <f>E52+E53</f>
        <v>0</v>
      </c>
      <c r="F51" s="44">
        <f>F52+F53</f>
        <v>0</v>
      </c>
    </row>
    <row r="52" spans="1:6" s="17" customFormat="1" ht="18.75" hidden="1">
      <c r="A52" s="37" t="s">
        <v>64</v>
      </c>
      <c r="B52" s="36" t="s">
        <v>65</v>
      </c>
      <c r="C52" s="26">
        <f t="shared" si="0"/>
        <v>0</v>
      </c>
      <c r="D52" s="27"/>
      <c r="E52" s="45"/>
      <c r="F52" s="45"/>
    </row>
    <row r="53" spans="1:6" s="17" customFormat="1" ht="18.75" hidden="1">
      <c r="A53" s="37" t="s">
        <v>66</v>
      </c>
      <c r="B53" s="36" t="s">
        <v>67</v>
      </c>
      <c r="C53" s="26">
        <f t="shared" si="0"/>
        <v>0</v>
      </c>
      <c r="D53" s="43"/>
      <c r="E53" s="43"/>
      <c r="F53" s="43"/>
    </row>
    <row r="54" spans="1:6" s="17" customFormat="1" ht="19.5">
      <c r="A54" s="35">
        <v>18050000</v>
      </c>
      <c r="B54" s="35" t="s">
        <v>154</v>
      </c>
      <c r="C54" s="23">
        <f t="shared" si="0"/>
        <v>10964100</v>
      </c>
      <c r="D54" s="24">
        <f>D55+D56+D57</f>
        <v>10964100</v>
      </c>
      <c r="E54" s="24">
        <f>E55+E56+E57</f>
        <v>0</v>
      </c>
      <c r="F54" s="24">
        <f>F55+F56+F57</f>
        <v>0</v>
      </c>
    </row>
    <row r="55" spans="1:6" s="17" customFormat="1" ht="18.75">
      <c r="A55" s="37" t="s">
        <v>68</v>
      </c>
      <c r="B55" s="37" t="s">
        <v>69</v>
      </c>
      <c r="C55" s="26">
        <f t="shared" si="0"/>
        <v>189000</v>
      </c>
      <c r="D55" s="43">
        <v>189000</v>
      </c>
      <c r="E55" s="43"/>
      <c r="F55" s="43"/>
    </row>
    <row r="56" spans="1:6" s="17" customFormat="1" ht="18.75">
      <c r="A56" s="37" t="s">
        <v>70</v>
      </c>
      <c r="B56" s="37" t="s">
        <v>71</v>
      </c>
      <c r="C56" s="26">
        <f t="shared" si="0"/>
        <v>10760100</v>
      </c>
      <c r="D56" s="43">
        <v>10760100</v>
      </c>
      <c r="E56" s="43"/>
      <c r="F56" s="43"/>
    </row>
    <row r="57" spans="1:6" s="17" customFormat="1" ht="56.25">
      <c r="A57" s="37">
        <v>18050500</v>
      </c>
      <c r="B57" s="37" t="s">
        <v>331</v>
      </c>
      <c r="C57" s="26">
        <f>D57+E57</f>
        <v>15000</v>
      </c>
      <c r="D57" s="43">
        <v>15000</v>
      </c>
      <c r="E57" s="43"/>
      <c r="F57" s="43"/>
    </row>
    <row r="58" spans="1:6" s="17" customFormat="1" ht="18.75">
      <c r="A58" s="34" t="s">
        <v>72</v>
      </c>
      <c r="B58" s="34" t="s">
        <v>73</v>
      </c>
      <c r="C58" s="19">
        <f t="shared" si="0"/>
        <v>5200</v>
      </c>
      <c r="D58" s="20">
        <f>D59</f>
        <v>0</v>
      </c>
      <c r="E58" s="20">
        <f>E59</f>
        <v>5200</v>
      </c>
      <c r="F58" s="20">
        <f>F59</f>
        <v>0</v>
      </c>
    </row>
    <row r="59" spans="1:6" s="17" customFormat="1" ht="19.5">
      <c r="A59" s="35" t="s">
        <v>155</v>
      </c>
      <c r="B59" s="35" t="s">
        <v>156</v>
      </c>
      <c r="C59" s="23">
        <f t="shared" si="0"/>
        <v>5200</v>
      </c>
      <c r="D59" s="24">
        <f>D60+D61+D62</f>
        <v>0</v>
      </c>
      <c r="E59" s="24">
        <f>E60+E61+E62</f>
        <v>5200</v>
      </c>
      <c r="F59" s="24">
        <f>F60+F61+F62</f>
        <v>0</v>
      </c>
    </row>
    <row r="60" spans="1:6" s="17" customFormat="1" ht="37.5">
      <c r="A60" s="31">
        <v>19010100</v>
      </c>
      <c r="B60" s="31" t="s">
        <v>74</v>
      </c>
      <c r="C60" s="26">
        <f t="shared" si="0"/>
        <v>5200</v>
      </c>
      <c r="D60" s="43"/>
      <c r="E60" s="43">
        <v>5200</v>
      </c>
      <c r="F60" s="43"/>
    </row>
    <row r="61" spans="1:6" s="17" customFormat="1" ht="18.75" hidden="1">
      <c r="A61" s="31">
        <v>19010200</v>
      </c>
      <c r="B61" s="31" t="s">
        <v>75</v>
      </c>
      <c r="C61" s="26">
        <f t="shared" si="0"/>
        <v>0</v>
      </c>
      <c r="D61" s="43"/>
      <c r="E61" s="43"/>
      <c r="F61" s="43"/>
    </row>
    <row r="62" spans="1:6" s="17" customFormat="1" ht="37.5" hidden="1">
      <c r="A62" s="31">
        <v>19010300</v>
      </c>
      <c r="B62" s="31" t="s">
        <v>76</v>
      </c>
      <c r="C62" s="26">
        <f t="shared" si="0"/>
        <v>0</v>
      </c>
      <c r="D62" s="43"/>
      <c r="E62" s="43"/>
      <c r="F62" s="43"/>
    </row>
    <row r="63" spans="1:6" s="17" customFormat="1" ht="23.25" customHeight="1">
      <c r="A63" s="14">
        <v>20000000</v>
      </c>
      <c r="B63" s="14" t="s">
        <v>77</v>
      </c>
      <c r="C63" s="15">
        <f t="shared" si="0"/>
        <v>3713800</v>
      </c>
      <c r="D63" s="16">
        <f>D64+D74+D88+D95</f>
        <v>480200</v>
      </c>
      <c r="E63" s="16">
        <f>E64+E74+E88+E95</f>
        <v>3233600</v>
      </c>
      <c r="F63" s="16">
        <f>F64+F74+F88+F95</f>
        <v>0</v>
      </c>
    </row>
    <row r="64" spans="1:6" s="17" customFormat="1" ht="18.75">
      <c r="A64" s="18">
        <v>21000000</v>
      </c>
      <c r="B64" s="18" t="s">
        <v>78</v>
      </c>
      <c r="C64" s="19">
        <f t="shared" si="0"/>
        <v>120000</v>
      </c>
      <c r="D64" s="20">
        <f>D65+D67+D68+D73</f>
        <v>120000</v>
      </c>
      <c r="E64" s="20">
        <f>E65+E67+E68+E73</f>
        <v>0</v>
      </c>
      <c r="F64" s="20">
        <f>F65+F67+F68+F73</f>
        <v>0</v>
      </c>
    </row>
    <row r="65" spans="1:6" s="17" customFormat="1" ht="78" hidden="1">
      <c r="A65" s="21">
        <v>21010000</v>
      </c>
      <c r="B65" s="35" t="s">
        <v>158</v>
      </c>
      <c r="C65" s="29">
        <f t="shared" si="0"/>
        <v>0</v>
      </c>
      <c r="D65" s="24">
        <f>D66</f>
        <v>0</v>
      </c>
      <c r="E65" s="24">
        <f>E66</f>
        <v>0</v>
      </c>
      <c r="F65" s="24">
        <f>F66</f>
        <v>0</v>
      </c>
    </row>
    <row r="66" spans="1:6" s="17" customFormat="1" ht="37.5" hidden="1">
      <c r="A66" s="46">
        <v>21010300</v>
      </c>
      <c r="B66" s="37" t="s">
        <v>79</v>
      </c>
      <c r="C66" s="33">
        <f t="shared" si="0"/>
        <v>0</v>
      </c>
      <c r="D66" s="27"/>
      <c r="E66" s="27"/>
      <c r="F66" s="27"/>
    </row>
    <row r="67" spans="1:6" s="17" customFormat="1" ht="19.5" hidden="1">
      <c r="A67" s="35">
        <v>21050000</v>
      </c>
      <c r="B67" s="35" t="s">
        <v>80</v>
      </c>
      <c r="C67" s="29">
        <f t="shared" si="0"/>
        <v>0</v>
      </c>
      <c r="D67" s="24"/>
      <c r="E67" s="24"/>
      <c r="F67" s="24"/>
    </row>
    <row r="68" spans="1:6" s="17" customFormat="1" ht="19.5">
      <c r="A68" s="35">
        <v>21080000</v>
      </c>
      <c r="B68" s="35" t="s">
        <v>81</v>
      </c>
      <c r="C68" s="29">
        <f>D68+E68</f>
        <v>120000</v>
      </c>
      <c r="D68" s="24">
        <f>D69+D70+D71+D72</f>
        <v>120000</v>
      </c>
      <c r="E68" s="24">
        <f>E69+E70+E71+E72</f>
        <v>0</v>
      </c>
      <c r="F68" s="24">
        <f>F69+F70+F71+F72</f>
        <v>0</v>
      </c>
    </row>
    <row r="69" spans="1:6" s="17" customFormat="1" ht="56.25" hidden="1">
      <c r="A69" s="40" t="s">
        <v>82</v>
      </c>
      <c r="B69" s="36" t="s">
        <v>83</v>
      </c>
      <c r="C69" s="26">
        <f t="shared" si="0"/>
        <v>0</v>
      </c>
      <c r="D69" s="27"/>
      <c r="E69" s="27"/>
      <c r="F69" s="27"/>
    </row>
    <row r="70" spans="1:6" s="17" customFormat="1" ht="18.75">
      <c r="A70" s="40" t="s">
        <v>84</v>
      </c>
      <c r="B70" s="40" t="s">
        <v>85</v>
      </c>
      <c r="C70" s="26">
        <f t="shared" si="0"/>
        <v>55000</v>
      </c>
      <c r="D70" s="27">
        <v>55000</v>
      </c>
      <c r="E70" s="27"/>
      <c r="F70" s="27"/>
    </row>
    <row r="71" spans="1:6" s="17" customFormat="1" ht="37.5">
      <c r="A71" s="40">
        <v>21081500</v>
      </c>
      <c r="B71" s="40" t="s">
        <v>86</v>
      </c>
      <c r="C71" s="26">
        <f t="shared" si="0"/>
        <v>65000</v>
      </c>
      <c r="D71" s="27">
        <v>65000</v>
      </c>
      <c r="E71" s="27"/>
      <c r="F71" s="27"/>
    </row>
    <row r="72" spans="1:6" s="17" customFormat="1" ht="18.75" hidden="1">
      <c r="A72" s="40">
        <v>21081700</v>
      </c>
      <c r="B72" s="40" t="s">
        <v>87</v>
      </c>
      <c r="C72" s="26">
        <f t="shared" si="0"/>
        <v>0</v>
      </c>
      <c r="D72" s="27"/>
      <c r="E72" s="27"/>
      <c r="F72" s="27"/>
    </row>
    <row r="73" spans="1:6" s="17" customFormat="1" ht="39" hidden="1">
      <c r="A73" s="21">
        <v>21110000</v>
      </c>
      <c r="B73" s="21" t="s">
        <v>88</v>
      </c>
      <c r="C73" s="29">
        <f t="shared" si="0"/>
        <v>0</v>
      </c>
      <c r="D73" s="24"/>
      <c r="E73" s="24"/>
      <c r="F73" s="24"/>
    </row>
    <row r="74" spans="1:6" s="17" customFormat="1" ht="37.5">
      <c r="A74" s="18">
        <v>22000000</v>
      </c>
      <c r="B74" s="18" t="s">
        <v>89</v>
      </c>
      <c r="C74" s="19">
        <f t="shared" si="0"/>
        <v>320200</v>
      </c>
      <c r="D74" s="20">
        <f>D75+D81+D83+D87</f>
        <v>320200</v>
      </c>
      <c r="E74" s="20">
        <f>E75+E81+E83+E87</f>
        <v>0</v>
      </c>
      <c r="F74" s="20">
        <f>F75+F81+F83+F87</f>
        <v>0</v>
      </c>
    </row>
    <row r="75" spans="1:6" s="17" customFormat="1" ht="19.5">
      <c r="A75" s="22">
        <v>22010000</v>
      </c>
      <c r="B75" s="21" t="s">
        <v>90</v>
      </c>
      <c r="C75" s="23">
        <f t="shared" si="0"/>
        <v>320000</v>
      </c>
      <c r="D75" s="24">
        <f>D76+D77+D78+D79+D80</f>
        <v>320000</v>
      </c>
      <c r="E75" s="24">
        <f>E76+E77+E78+E79+E80</f>
        <v>0</v>
      </c>
      <c r="F75" s="24">
        <f>F76+F77+F78+F79+F80</f>
        <v>0</v>
      </c>
    </row>
    <row r="76" spans="1:6" s="17" customFormat="1" ht="56.25" hidden="1">
      <c r="A76" s="40" t="s">
        <v>91</v>
      </c>
      <c r="B76" s="40" t="s">
        <v>92</v>
      </c>
      <c r="C76" s="26">
        <f t="shared" si="0"/>
        <v>0</v>
      </c>
      <c r="D76" s="27"/>
      <c r="E76" s="27"/>
      <c r="F76" s="27"/>
    </row>
    <row r="77" spans="1:6" s="17" customFormat="1" ht="37.5">
      <c r="A77" s="40">
        <v>22010300</v>
      </c>
      <c r="B77" s="40" t="s">
        <v>93</v>
      </c>
      <c r="C77" s="26">
        <f t="shared" si="0"/>
        <v>35000</v>
      </c>
      <c r="D77" s="27">
        <v>35000</v>
      </c>
      <c r="E77" s="27"/>
      <c r="F77" s="27"/>
    </row>
    <row r="78" spans="1:6" s="17" customFormat="1" ht="18.75">
      <c r="A78" s="40">
        <v>22012500</v>
      </c>
      <c r="B78" s="40" t="s">
        <v>94</v>
      </c>
      <c r="C78" s="26">
        <f t="shared" si="0"/>
        <v>33000</v>
      </c>
      <c r="D78" s="27">
        <v>33000</v>
      </c>
      <c r="E78" s="27"/>
      <c r="F78" s="27"/>
    </row>
    <row r="79" spans="1:6" s="17" customFormat="1" ht="37.5">
      <c r="A79" s="40">
        <v>22012600</v>
      </c>
      <c r="B79" s="40" t="s">
        <v>95</v>
      </c>
      <c r="C79" s="26">
        <f t="shared" si="0"/>
        <v>237000</v>
      </c>
      <c r="D79" s="27">
        <v>237000</v>
      </c>
      <c r="E79" s="27"/>
      <c r="F79" s="27"/>
    </row>
    <row r="80" spans="1:6" s="17" customFormat="1" ht="75">
      <c r="A80" s="40">
        <v>22012900</v>
      </c>
      <c r="B80" s="40" t="s">
        <v>159</v>
      </c>
      <c r="C80" s="26">
        <f t="shared" si="0"/>
        <v>15000</v>
      </c>
      <c r="D80" s="27">
        <v>15000</v>
      </c>
      <c r="E80" s="27"/>
      <c r="F80" s="27"/>
    </row>
    <row r="81" spans="1:6" s="17" customFormat="1" ht="39" hidden="1">
      <c r="A81" s="21">
        <v>22080000</v>
      </c>
      <c r="B81" s="47" t="s">
        <v>96</v>
      </c>
      <c r="C81" s="29">
        <f t="shared" si="0"/>
        <v>0</v>
      </c>
      <c r="D81" s="24">
        <f>D82</f>
        <v>0</v>
      </c>
      <c r="E81" s="24">
        <f>E82</f>
        <v>0</v>
      </c>
      <c r="F81" s="24">
        <f>F82</f>
        <v>0</v>
      </c>
    </row>
    <row r="82" spans="1:6" s="17" customFormat="1" ht="37.5" hidden="1">
      <c r="A82" s="46">
        <v>22080400</v>
      </c>
      <c r="B82" s="48" t="s">
        <v>97</v>
      </c>
      <c r="C82" s="33">
        <f t="shared" si="0"/>
        <v>0</v>
      </c>
      <c r="D82" s="27"/>
      <c r="E82" s="27"/>
      <c r="F82" s="27"/>
    </row>
    <row r="83" spans="1:6" s="17" customFormat="1" ht="19.5">
      <c r="A83" s="35" t="s">
        <v>98</v>
      </c>
      <c r="B83" s="35" t="s">
        <v>99</v>
      </c>
      <c r="C83" s="29">
        <f t="shared" si="0"/>
        <v>200</v>
      </c>
      <c r="D83" s="24">
        <f>D84+D85+D86</f>
        <v>200</v>
      </c>
      <c r="E83" s="24">
        <f>E84+E85+E86</f>
        <v>0</v>
      </c>
      <c r="F83" s="24">
        <f>F84+F85+F86</f>
        <v>0</v>
      </c>
    </row>
    <row r="84" spans="1:6" s="17" customFormat="1" ht="37.5">
      <c r="A84" s="40" t="s">
        <v>100</v>
      </c>
      <c r="B84" s="40" t="s">
        <v>101</v>
      </c>
      <c r="C84" s="26">
        <f t="shared" si="0"/>
        <v>200</v>
      </c>
      <c r="D84" s="27">
        <v>200</v>
      </c>
      <c r="E84" s="27"/>
      <c r="F84" s="27"/>
    </row>
    <row r="85" spans="1:6" s="17" customFormat="1" ht="18.75" hidden="1">
      <c r="A85" s="40" t="s">
        <v>102</v>
      </c>
      <c r="B85" s="40" t="s">
        <v>103</v>
      </c>
      <c r="C85" s="26">
        <f t="shared" si="0"/>
        <v>0</v>
      </c>
      <c r="D85" s="27"/>
      <c r="E85" s="27"/>
      <c r="F85" s="27"/>
    </row>
    <row r="86" spans="1:6" s="17" customFormat="1" ht="37.5" hidden="1">
      <c r="A86" s="40" t="s">
        <v>104</v>
      </c>
      <c r="B86" s="40" t="s">
        <v>105</v>
      </c>
      <c r="C86" s="26">
        <f t="shared" si="0"/>
        <v>0</v>
      </c>
      <c r="D86" s="27"/>
      <c r="E86" s="27"/>
      <c r="F86" s="27"/>
    </row>
    <row r="87" spans="1:6" s="17" customFormat="1" ht="78" hidden="1">
      <c r="A87" s="35">
        <v>22130000</v>
      </c>
      <c r="B87" s="35" t="s">
        <v>106</v>
      </c>
      <c r="C87" s="29">
        <f t="shared" si="0"/>
        <v>0</v>
      </c>
      <c r="D87" s="24"/>
      <c r="E87" s="24"/>
      <c r="F87" s="24"/>
    </row>
    <row r="88" spans="1:6" s="17" customFormat="1" ht="18.75">
      <c r="A88" s="18">
        <v>24000000</v>
      </c>
      <c r="B88" s="18" t="s">
        <v>107</v>
      </c>
      <c r="C88" s="19">
        <f t="shared" ref="C88:C113" si="1">D88+E88</f>
        <v>40000</v>
      </c>
      <c r="D88" s="20">
        <f>D89+D93</f>
        <v>40000</v>
      </c>
      <c r="E88" s="20">
        <f>E89+E93</f>
        <v>0</v>
      </c>
      <c r="F88" s="20">
        <f>F89+F93</f>
        <v>0</v>
      </c>
    </row>
    <row r="89" spans="1:6" s="17" customFormat="1" ht="19.5">
      <c r="A89" s="21">
        <v>24060000</v>
      </c>
      <c r="B89" s="21" t="s">
        <v>108</v>
      </c>
      <c r="C89" s="29">
        <f t="shared" si="1"/>
        <v>40000</v>
      </c>
      <c r="D89" s="24">
        <f>D90+D91+D92</f>
        <v>40000</v>
      </c>
      <c r="E89" s="24">
        <f>E90+E91+E92</f>
        <v>0</v>
      </c>
      <c r="F89" s="24">
        <f>F90+F91+F92</f>
        <v>0</v>
      </c>
    </row>
    <row r="90" spans="1:6" s="17" customFormat="1" ht="18.75">
      <c r="A90" s="46">
        <v>24060300</v>
      </c>
      <c r="B90" s="46" t="s">
        <v>108</v>
      </c>
      <c r="C90" s="26">
        <f t="shared" si="1"/>
        <v>40000</v>
      </c>
      <c r="D90" s="27">
        <v>40000</v>
      </c>
      <c r="E90" s="27"/>
      <c r="F90" s="27"/>
    </row>
    <row r="91" spans="1:6" s="17" customFormat="1" ht="37.5" hidden="1">
      <c r="A91" s="46">
        <v>24062100</v>
      </c>
      <c r="B91" s="31" t="s">
        <v>111</v>
      </c>
      <c r="C91" s="26">
        <f t="shared" si="1"/>
        <v>0</v>
      </c>
      <c r="D91" s="27"/>
      <c r="E91" s="27"/>
      <c r="F91" s="27"/>
    </row>
    <row r="92" spans="1:6" s="17" customFormat="1" ht="112.5" hidden="1">
      <c r="A92" s="46">
        <v>24062200</v>
      </c>
      <c r="B92" s="31" t="s">
        <v>332</v>
      </c>
      <c r="C92" s="26">
        <f t="shared" si="1"/>
        <v>0</v>
      </c>
      <c r="D92" s="27"/>
      <c r="E92" s="27"/>
      <c r="F92" s="27"/>
    </row>
    <row r="93" spans="1:6" s="30" customFormat="1" ht="19.5" hidden="1">
      <c r="A93" s="21">
        <v>24160000</v>
      </c>
      <c r="B93" s="21" t="s">
        <v>333</v>
      </c>
      <c r="C93" s="29">
        <f>D93+E93</f>
        <v>0</v>
      </c>
      <c r="D93" s="24">
        <f>D94</f>
        <v>0</v>
      </c>
      <c r="E93" s="24">
        <f>E94</f>
        <v>0</v>
      </c>
      <c r="F93" s="24">
        <f>F94</f>
        <v>0</v>
      </c>
    </row>
    <row r="94" spans="1:6" s="17" customFormat="1" ht="37.5" hidden="1">
      <c r="A94" s="49" t="s">
        <v>109</v>
      </c>
      <c r="B94" s="49" t="s">
        <v>110</v>
      </c>
      <c r="C94" s="26">
        <f>D94+E94</f>
        <v>0</v>
      </c>
      <c r="D94" s="27"/>
      <c r="E94" s="27"/>
      <c r="F94" s="27"/>
    </row>
    <row r="95" spans="1:6" s="17" customFormat="1" ht="18.75">
      <c r="A95" s="34" t="s">
        <v>112</v>
      </c>
      <c r="B95" s="34" t="s">
        <v>113</v>
      </c>
      <c r="C95" s="19">
        <f t="shared" si="1"/>
        <v>3233600</v>
      </c>
      <c r="D95" s="20">
        <f>D96+D101</f>
        <v>0</v>
      </c>
      <c r="E95" s="20">
        <f>E96+E101</f>
        <v>3233600</v>
      </c>
      <c r="F95" s="20">
        <f>F96+F101</f>
        <v>0</v>
      </c>
    </row>
    <row r="96" spans="1:6" ht="39">
      <c r="A96" s="21">
        <v>25010000</v>
      </c>
      <c r="B96" s="21" t="s">
        <v>114</v>
      </c>
      <c r="C96" s="29">
        <f t="shared" si="1"/>
        <v>3233600</v>
      </c>
      <c r="D96" s="41">
        <f>D97+D98+D99+D100</f>
        <v>0</v>
      </c>
      <c r="E96" s="41">
        <f>E97+E98+E99+E100</f>
        <v>3233600</v>
      </c>
      <c r="F96" s="41">
        <f>F97+F98+F99+F100</f>
        <v>0</v>
      </c>
    </row>
    <row r="97" spans="1:6" ht="37.5">
      <c r="A97" s="46">
        <v>25010100</v>
      </c>
      <c r="B97" s="49" t="s">
        <v>115</v>
      </c>
      <c r="C97" s="26">
        <f t="shared" si="1"/>
        <v>3105600</v>
      </c>
      <c r="D97" s="50"/>
      <c r="E97" s="39">
        <v>3105600</v>
      </c>
      <c r="F97" s="39"/>
    </row>
    <row r="98" spans="1:6" ht="18.75">
      <c r="A98" s="46">
        <v>25010200</v>
      </c>
      <c r="B98" s="49" t="s">
        <v>116</v>
      </c>
      <c r="C98" s="26">
        <f t="shared" si="1"/>
        <v>0</v>
      </c>
      <c r="D98" s="50"/>
      <c r="E98" s="39"/>
      <c r="F98" s="39"/>
    </row>
    <row r="99" spans="1:6" ht="37.5">
      <c r="A99" s="46">
        <v>25010300</v>
      </c>
      <c r="B99" s="49" t="s">
        <v>117</v>
      </c>
      <c r="C99" s="26">
        <f t="shared" si="1"/>
        <v>128000</v>
      </c>
      <c r="D99" s="50"/>
      <c r="E99" s="39">
        <v>128000</v>
      </c>
      <c r="F99" s="39"/>
    </row>
    <row r="100" spans="1:6" ht="37.5">
      <c r="A100" s="46">
        <v>25010400</v>
      </c>
      <c r="B100" s="49" t="s">
        <v>118</v>
      </c>
      <c r="C100" s="26">
        <f t="shared" si="1"/>
        <v>0</v>
      </c>
      <c r="D100" s="50"/>
      <c r="E100" s="39"/>
      <c r="F100" s="39"/>
    </row>
    <row r="101" spans="1:6" ht="19.5" hidden="1">
      <c r="A101" s="21">
        <v>25020000</v>
      </c>
      <c r="B101" s="21" t="s">
        <v>119</v>
      </c>
      <c r="C101" s="29">
        <f>D101+E101</f>
        <v>0</v>
      </c>
      <c r="D101" s="51">
        <f>D102+D103</f>
        <v>0</v>
      </c>
      <c r="E101" s="51">
        <f>E102+E103</f>
        <v>0</v>
      </c>
      <c r="F101" s="51">
        <f>F102+F103</f>
        <v>0</v>
      </c>
    </row>
    <row r="102" spans="1:6" ht="18.75" hidden="1">
      <c r="A102" s="37">
        <v>25020100</v>
      </c>
      <c r="B102" s="37" t="s">
        <v>334</v>
      </c>
      <c r="C102" s="33">
        <f>D102+E102</f>
        <v>0</v>
      </c>
      <c r="D102" s="50"/>
      <c r="E102" s="178"/>
      <c r="F102" s="178"/>
    </row>
    <row r="103" spans="1:6" ht="93.75" hidden="1">
      <c r="A103" s="46">
        <v>25020200</v>
      </c>
      <c r="B103" s="49" t="s">
        <v>160</v>
      </c>
      <c r="C103" s="26">
        <f>D103+E103</f>
        <v>0</v>
      </c>
      <c r="D103" s="50"/>
      <c r="E103" s="39"/>
      <c r="F103" s="39"/>
    </row>
    <row r="104" spans="1:6" s="17" customFormat="1" ht="18.75">
      <c r="A104" s="52" t="s">
        <v>120</v>
      </c>
      <c r="B104" s="52" t="s">
        <v>121</v>
      </c>
      <c r="C104" s="15">
        <f t="shared" si="1"/>
        <v>50000</v>
      </c>
      <c r="D104" s="16">
        <f>D105+D109</f>
        <v>0</v>
      </c>
      <c r="E104" s="16">
        <f>E105+E109</f>
        <v>50000</v>
      </c>
      <c r="F104" s="16">
        <f>F108+F110</f>
        <v>50000</v>
      </c>
    </row>
    <row r="105" spans="1:6" s="17" customFormat="1" ht="18.75">
      <c r="A105" s="34" t="s">
        <v>122</v>
      </c>
      <c r="B105" s="34" t="s">
        <v>123</v>
      </c>
      <c r="C105" s="19">
        <f t="shared" si="1"/>
        <v>0</v>
      </c>
      <c r="D105" s="20">
        <f>D106+D108</f>
        <v>0</v>
      </c>
      <c r="E105" s="20">
        <f>E106+E108</f>
        <v>0</v>
      </c>
      <c r="F105" s="20">
        <f>F106+F108</f>
        <v>0</v>
      </c>
    </row>
    <row r="106" spans="1:6" s="17" customFormat="1" ht="58.5" hidden="1">
      <c r="A106" s="35">
        <v>31010000</v>
      </c>
      <c r="B106" s="35" t="s">
        <v>124</v>
      </c>
      <c r="C106" s="29">
        <f>D106+E106</f>
        <v>0</v>
      </c>
      <c r="D106" s="24">
        <f>D107</f>
        <v>0</v>
      </c>
      <c r="E106" s="24">
        <f>E107</f>
        <v>0</v>
      </c>
      <c r="F106" s="24">
        <f>F107</f>
        <v>0</v>
      </c>
    </row>
    <row r="107" spans="1:6" s="17" customFormat="1" ht="56.25" hidden="1">
      <c r="A107" s="48" t="s">
        <v>125</v>
      </c>
      <c r="B107" s="40" t="s">
        <v>126</v>
      </c>
      <c r="C107" s="33">
        <f t="shared" si="1"/>
        <v>0</v>
      </c>
      <c r="D107" s="27"/>
      <c r="E107" s="27"/>
      <c r="F107" s="27"/>
    </row>
    <row r="108" spans="1:6" s="30" customFormat="1" ht="39" hidden="1">
      <c r="A108" s="35" t="s">
        <v>127</v>
      </c>
      <c r="B108" s="35" t="s">
        <v>128</v>
      </c>
      <c r="C108" s="29">
        <f t="shared" si="1"/>
        <v>0</v>
      </c>
      <c r="D108" s="24"/>
      <c r="E108" s="24"/>
      <c r="F108" s="24"/>
    </row>
    <row r="109" spans="1:6" s="17" customFormat="1" ht="18.75" hidden="1">
      <c r="A109" s="34" t="s">
        <v>129</v>
      </c>
      <c r="B109" s="34" t="s">
        <v>130</v>
      </c>
      <c r="C109" s="19">
        <f t="shared" si="1"/>
        <v>50000</v>
      </c>
      <c r="D109" s="20">
        <f t="shared" ref="D109:F110" si="2">D110</f>
        <v>0</v>
      </c>
      <c r="E109" s="20">
        <f t="shared" si="2"/>
        <v>50000</v>
      </c>
      <c r="F109" s="20">
        <f t="shared" si="2"/>
        <v>50000</v>
      </c>
    </row>
    <row r="110" spans="1:6" s="17" customFormat="1" ht="19.5">
      <c r="A110" s="35">
        <v>33010000</v>
      </c>
      <c r="B110" s="35" t="s">
        <v>131</v>
      </c>
      <c r="C110" s="29">
        <f>D110+E110</f>
        <v>50000</v>
      </c>
      <c r="D110" s="24">
        <f>D111+D112</f>
        <v>0</v>
      </c>
      <c r="E110" s="24">
        <f>E111+E112</f>
        <v>50000</v>
      </c>
      <c r="F110" s="24">
        <f t="shared" si="2"/>
        <v>50000</v>
      </c>
    </row>
    <row r="111" spans="1:6" s="17" customFormat="1" ht="56.25">
      <c r="A111" s="40">
        <v>33010100</v>
      </c>
      <c r="B111" s="40" t="s">
        <v>132</v>
      </c>
      <c r="C111" s="33">
        <f t="shared" si="1"/>
        <v>50000</v>
      </c>
      <c r="D111" s="27"/>
      <c r="E111" s="27">
        <v>50000</v>
      </c>
      <c r="F111" s="27">
        <v>50000</v>
      </c>
    </row>
    <row r="112" spans="1:6" s="17" customFormat="1" ht="37.5" hidden="1">
      <c r="A112" s="48">
        <v>33010400</v>
      </c>
      <c r="B112" s="48" t="s">
        <v>335</v>
      </c>
      <c r="C112" s="33">
        <f>D112+E112</f>
        <v>0</v>
      </c>
      <c r="D112" s="27"/>
      <c r="E112" s="27"/>
      <c r="F112" s="27"/>
    </row>
    <row r="113" spans="1:6" s="17" customFormat="1" ht="18.75">
      <c r="A113" s="52"/>
      <c r="B113" s="53" t="s">
        <v>133</v>
      </c>
      <c r="C113" s="15">
        <f t="shared" si="1"/>
        <v>37797100</v>
      </c>
      <c r="D113" s="16">
        <f>D9+D63+D104+D128</f>
        <v>34508300</v>
      </c>
      <c r="E113" s="16">
        <f>E9+E63+E104+E128</f>
        <v>3288800</v>
      </c>
      <c r="F113" s="16">
        <f>F9+F63+F104+F128</f>
        <v>50000</v>
      </c>
    </row>
    <row r="114" spans="1:6" ht="18.75">
      <c r="A114" s="53">
        <v>40000000</v>
      </c>
      <c r="B114" s="52" t="s">
        <v>157</v>
      </c>
      <c r="C114" s="15">
        <f>C115</f>
        <v>123701300</v>
      </c>
      <c r="D114" s="16">
        <f>D115</f>
        <v>123701300</v>
      </c>
      <c r="E114" s="16">
        <f>E115</f>
        <v>0</v>
      </c>
      <c r="F114" s="16">
        <f>F115</f>
        <v>0</v>
      </c>
    </row>
    <row r="115" spans="1:6" ht="18.75">
      <c r="A115" s="182">
        <v>41000000</v>
      </c>
      <c r="B115" s="182" t="s">
        <v>134</v>
      </c>
      <c r="C115" s="19">
        <f>C116+C118+C120+C123</f>
        <v>123701300</v>
      </c>
      <c r="D115" s="20">
        <f>D116+D118+D120+D123</f>
        <v>123701300</v>
      </c>
      <c r="E115" s="20">
        <f>E116+E118+E120+E123</f>
        <v>0</v>
      </c>
      <c r="F115" s="20">
        <f>F116+F118+F120+F123</f>
        <v>0</v>
      </c>
    </row>
    <row r="116" spans="1:6" s="17" customFormat="1" ht="19.5">
      <c r="A116" s="22">
        <v>41020000</v>
      </c>
      <c r="B116" s="22" t="s">
        <v>135</v>
      </c>
      <c r="C116" s="29">
        <f>C117</f>
        <v>37875500</v>
      </c>
      <c r="D116" s="24">
        <f>D117</f>
        <v>37875500</v>
      </c>
      <c r="E116" s="24">
        <f>E117</f>
        <v>0</v>
      </c>
      <c r="F116" s="24">
        <f>F117</f>
        <v>0</v>
      </c>
    </row>
    <row r="117" spans="1:6" s="17" customFormat="1" ht="18.75">
      <c r="A117" s="48">
        <v>41020100</v>
      </c>
      <c r="B117" s="48" t="s">
        <v>136</v>
      </c>
      <c r="C117" s="33">
        <f>D117+E117</f>
        <v>37875500</v>
      </c>
      <c r="D117" s="27">
        <v>37875500</v>
      </c>
      <c r="E117" s="28"/>
      <c r="F117" s="28"/>
    </row>
    <row r="118" spans="1:6" s="17" customFormat="1" ht="19.5">
      <c r="A118" s="35" t="s">
        <v>137</v>
      </c>
      <c r="B118" s="35" t="s">
        <v>138</v>
      </c>
      <c r="C118" s="29">
        <f>C119</f>
        <v>83235100</v>
      </c>
      <c r="D118" s="24">
        <f>D119</f>
        <v>83235100</v>
      </c>
      <c r="E118" s="24">
        <f>E119</f>
        <v>0</v>
      </c>
      <c r="F118" s="24">
        <f>F119</f>
        <v>0</v>
      </c>
    </row>
    <row r="119" spans="1:6" s="17" customFormat="1" ht="18.75">
      <c r="A119" s="48">
        <v>41033900</v>
      </c>
      <c r="B119" s="48" t="s">
        <v>139</v>
      </c>
      <c r="C119" s="33">
        <f>D119+E119</f>
        <v>83235100</v>
      </c>
      <c r="D119" s="27">
        <v>83235100</v>
      </c>
      <c r="E119" s="28"/>
      <c r="F119" s="28"/>
    </row>
    <row r="120" spans="1:6" ht="19.5">
      <c r="A120" s="35">
        <v>41040000</v>
      </c>
      <c r="B120" s="35" t="s">
        <v>140</v>
      </c>
      <c r="C120" s="29">
        <f>C121+C122</f>
        <v>1977900</v>
      </c>
      <c r="D120" s="29">
        <f>D121+D122</f>
        <v>1977900</v>
      </c>
      <c r="E120" s="24">
        <f>E121</f>
        <v>0</v>
      </c>
      <c r="F120" s="24">
        <f>F121</f>
        <v>0</v>
      </c>
    </row>
    <row r="121" spans="1:6" ht="56.25">
      <c r="A121" s="48">
        <v>41040200</v>
      </c>
      <c r="B121" s="48" t="s">
        <v>141</v>
      </c>
      <c r="C121" s="33">
        <f>D121+E121</f>
        <v>1564400</v>
      </c>
      <c r="D121" s="43">
        <v>1564400</v>
      </c>
      <c r="E121" s="43"/>
      <c r="F121" s="43"/>
    </row>
    <row r="122" spans="1:6" ht="75">
      <c r="A122" s="48">
        <v>41040500</v>
      </c>
      <c r="B122" s="48" t="s">
        <v>407</v>
      </c>
      <c r="C122" s="33">
        <f>D122+E122</f>
        <v>413500</v>
      </c>
      <c r="D122" s="43">
        <v>413500</v>
      </c>
      <c r="E122" s="43"/>
      <c r="F122" s="43"/>
    </row>
    <row r="123" spans="1:6" ht="17.25" customHeight="1">
      <c r="A123" s="56" t="s">
        <v>142</v>
      </c>
      <c r="B123" s="57" t="s">
        <v>143</v>
      </c>
      <c r="C123" s="29">
        <f>SUM(C125:C127)</f>
        <v>612800</v>
      </c>
      <c r="D123" s="24">
        <f>SUM(D125:D127)</f>
        <v>612800</v>
      </c>
      <c r="E123" s="24">
        <f>SUM(E125:E127)</f>
        <v>0</v>
      </c>
      <c r="F123" s="24">
        <f>SUM(F125:F127)</f>
        <v>0</v>
      </c>
    </row>
    <row r="124" spans="1:6" ht="19.5" hidden="1">
      <c r="A124" s="56"/>
      <c r="B124" s="57"/>
      <c r="C124" s="54"/>
      <c r="D124" s="55"/>
      <c r="E124" s="55"/>
      <c r="F124" s="55"/>
    </row>
    <row r="125" spans="1:6" ht="37.5" hidden="1">
      <c r="A125" s="48">
        <v>41051000</v>
      </c>
      <c r="B125" s="48" t="s">
        <v>144</v>
      </c>
      <c r="C125" s="33">
        <f t="shared" ref="C125:C130" si="3">D125+E125</f>
        <v>0</v>
      </c>
      <c r="D125" s="43"/>
      <c r="E125" s="43"/>
      <c r="F125" s="43"/>
    </row>
    <row r="126" spans="1:6" ht="37.5">
      <c r="A126" s="48">
        <v>41051200</v>
      </c>
      <c r="B126" s="48" t="s">
        <v>145</v>
      </c>
      <c r="C126" s="33">
        <f t="shared" si="3"/>
        <v>612800</v>
      </c>
      <c r="D126" s="43">
        <v>612800</v>
      </c>
      <c r="E126" s="43"/>
      <c r="F126" s="43"/>
    </row>
    <row r="127" spans="1:6" ht="37.5" hidden="1">
      <c r="A127" s="183">
        <v>41055000</v>
      </c>
      <c r="B127" s="48" t="s">
        <v>146</v>
      </c>
      <c r="C127" s="33">
        <f t="shared" si="3"/>
        <v>0</v>
      </c>
      <c r="D127" s="43"/>
      <c r="E127" s="43"/>
      <c r="F127" s="43"/>
    </row>
    <row r="128" spans="1:6" ht="18.75" hidden="1">
      <c r="A128" s="52" t="s">
        <v>147</v>
      </c>
      <c r="B128" s="52" t="s">
        <v>148</v>
      </c>
      <c r="C128" s="15">
        <f t="shared" si="3"/>
        <v>0</v>
      </c>
      <c r="D128" s="180">
        <f>D129</f>
        <v>0</v>
      </c>
      <c r="E128" s="180">
        <f>E129</f>
        <v>0</v>
      </c>
      <c r="F128" s="180"/>
    </row>
    <row r="129" spans="1:6" ht="39" hidden="1">
      <c r="A129" s="35" t="s">
        <v>149</v>
      </c>
      <c r="B129" s="35" t="s">
        <v>150</v>
      </c>
      <c r="C129" s="29">
        <f t="shared" si="3"/>
        <v>0</v>
      </c>
      <c r="D129" s="179"/>
      <c r="E129" s="179"/>
      <c r="F129" s="179"/>
    </row>
    <row r="130" spans="1:6" ht="19.5" customHeight="1">
      <c r="A130" s="181"/>
      <c r="B130" s="53" t="s">
        <v>151</v>
      </c>
      <c r="C130" s="15">
        <f t="shared" si="3"/>
        <v>161498400</v>
      </c>
      <c r="D130" s="16">
        <f>D113+D114</f>
        <v>158209600</v>
      </c>
      <c r="E130" s="16">
        <f>E113+E114</f>
        <v>3288800</v>
      </c>
      <c r="F130" s="16">
        <f>F113+F114</f>
        <v>50000</v>
      </c>
    </row>
    <row r="131" spans="1:6" s="61" customFormat="1" ht="18.75">
      <c r="A131" s="58"/>
      <c r="B131" s="59"/>
      <c r="C131" s="59"/>
      <c r="D131" s="60"/>
      <c r="E131" s="60"/>
      <c r="F131" s="60"/>
    </row>
    <row r="132" spans="1:6" ht="18.75">
      <c r="A132" s="62" t="s">
        <v>152</v>
      </c>
      <c r="B132" s="63" t="s">
        <v>177</v>
      </c>
      <c r="C132" s="64" t="s">
        <v>396</v>
      </c>
      <c r="D132" s="63"/>
      <c r="E132" s="63"/>
      <c r="F132" s="65"/>
    </row>
    <row r="133" spans="1:6" s="59" customFormat="1" ht="18.75">
      <c r="A133" s="62"/>
      <c r="B133" s="63"/>
      <c r="D133" s="63"/>
      <c r="E133" s="63"/>
      <c r="F133" s="60"/>
    </row>
    <row r="134" spans="1:6" s="61" customFormat="1" ht="18.75">
      <c r="A134" s="58"/>
      <c r="B134" s="66"/>
      <c r="C134" s="67"/>
      <c r="D134" s="68"/>
      <c r="E134" s="60"/>
      <c r="F134" s="60"/>
    </row>
    <row r="135" spans="1:6" s="61" customFormat="1" ht="19.5">
      <c r="A135" s="207"/>
      <c r="B135" s="208"/>
      <c r="C135" s="59"/>
      <c r="D135" s="60"/>
      <c r="E135" s="60"/>
      <c r="F135" s="60"/>
    </row>
    <row r="136" spans="1:6" s="61" customFormat="1" ht="18.75">
      <c r="A136" s="58"/>
      <c r="B136" s="59"/>
      <c r="C136" s="59"/>
      <c r="D136" s="60"/>
      <c r="E136" s="60"/>
      <c r="F136" s="60"/>
    </row>
    <row r="137" spans="1:6" s="61" customFormat="1" ht="18.75">
      <c r="A137" s="58"/>
      <c r="B137" s="63"/>
      <c r="C137" s="63"/>
      <c r="D137" s="60"/>
      <c r="E137" s="60"/>
      <c r="F137" s="60"/>
    </row>
    <row r="138" spans="1:6" s="61" customFormat="1" ht="18.75">
      <c r="A138" s="58"/>
      <c r="B138" s="59"/>
      <c r="C138" s="59"/>
      <c r="D138" s="60"/>
      <c r="E138" s="60"/>
      <c r="F138" s="60"/>
    </row>
    <row r="139" spans="1:6" s="61" customFormat="1" ht="18.75">
      <c r="A139" s="58"/>
      <c r="B139" s="59"/>
      <c r="C139" s="59"/>
      <c r="D139" s="60"/>
      <c r="E139" s="60"/>
      <c r="F139" s="60"/>
    </row>
    <row r="140" spans="1:6" s="61" customFormat="1" ht="18.75">
      <c r="A140" s="58"/>
      <c r="B140" s="59"/>
      <c r="C140" s="59"/>
      <c r="D140" s="60"/>
      <c r="E140" s="60"/>
      <c r="F140" s="60"/>
    </row>
    <row r="141" spans="1:6" s="61" customFormat="1" ht="18.75">
      <c r="A141" s="58"/>
      <c r="B141" s="59"/>
      <c r="C141" s="59"/>
      <c r="D141" s="60"/>
      <c r="E141" s="60"/>
      <c r="F141" s="60"/>
    </row>
    <row r="142" spans="1:6" s="61" customFormat="1" ht="18.75">
      <c r="A142" s="58"/>
      <c r="B142" s="59"/>
      <c r="C142" s="59"/>
      <c r="D142" s="60"/>
      <c r="E142" s="60"/>
      <c r="F142" s="60"/>
    </row>
    <row r="143" spans="1:6" s="61" customFormat="1" ht="18.75">
      <c r="A143" s="58"/>
      <c r="B143" s="59"/>
      <c r="C143" s="59"/>
      <c r="D143" s="60"/>
      <c r="E143" s="60"/>
      <c r="F143" s="60"/>
    </row>
    <row r="144" spans="1:6" s="61" customFormat="1" ht="18.75">
      <c r="A144" s="58"/>
      <c r="B144" s="59"/>
      <c r="C144" s="59"/>
      <c r="D144" s="60"/>
      <c r="E144" s="60"/>
      <c r="F144" s="60"/>
    </row>
    <row r="145" spans="1:6" s="61" customFormat="1" ht="18.75">
      <c r="A145" s="58"/>
      <c r="B145" s="59"/>
      <c r="C145" s="59"/>
      <c r="D145" s="60"/>
      <c r="E145" s="60"/>
      <c r="F145" s="60"/>
    </row>
    <row r="146" spans="1:6" s="61" customFormat="1" ht="18.75">
      <c r="A146" s="58"/>
      <c r="B146" s="59"/>
      <c r="C146" s="59"/>
      <c r="D146" s="60"/>
      <c r="E146" s="60"/>
      <c r="F146" s="60"/>
    </row>
    <row r="147" spans="1:6" s="61" customFormat="1" ht="18.75">
      <c r="A147" s="58"/>
      <c r="B147" s="59"/>
      <c r="C147" s="59"/>
      <c r="D147" s="60"/>
      <c r="E147" s="60"/>
      <c r="F147" s="60"/>
    </row>
    <row r="148" spans="1:6" s="61" customFormat="1" ht="18.75">
      <c r="A148" s="58"/>
      <c r="B148" s="59"/>
      <c r="C148" s="59"/>
      <c r="D148" s="60"/>
      <c r="E148" s="60"/>
      <c r="F148" s="60"/>
    </row>
    <row r="149" spans="1:6" s="61" customFormat="1" ht="18.75">
      <c r="A149" s="58"/>
      <c r="B149" s="59"/>
      <c r="C149" s="59"/>
      <c r="D149" s="60"/>
      <c r="E149" s="60"/>
      <c r="F149" s="60"/>
    </row>
    <row r="150" spans="1:6" s="61" customFormat="1" ht="18.75">
      <c r="A150" s="58"/>
      <c r="B150" s="59"/>
      <c r="C150" s="59"/>
      <c r="D150" s="60"/>
      <c r="E150" s="60"/>
      <c r="F150" s="60"/>
    </row>
    <row r="151" spans="1:6" s="61" customFormat="1" ht="18.75">
      <c r="A151" s="58"/>
      <c r="B151" s="59"/>
      <c r="C151" s="59"/>
      <c r="D151" s="60"/>
      <c r="E151" s="60"/>
      <c r="F151" s="60"/>
    </row>
    <row r="152" spans="1:6" s="61" customFormat="1" ht="18.75">
      <c r="A152" s="58"/>
      <c r="B152" s="59"/>
      <c r="C152" s="59"/>
      <c r="D152" s="60"/>
      <c r="E152" s="60"/>
      <c r="F152" s="60"/>
    </row>
    <row r="153" spans="1:6" s="61" customFormat="1" ht="18.75">
      <c r="A153" s="58"/>
      <c r="B153" s="59"/>
      <c r="C153" s="59"/>
      <c r="D153" s="60"/>
      <c r="E153" s="60"/>
      <c r="F153" s="60"/>
    </row>
    <row r="154" spans="1:6" s="61" customFormat="1" ht="18.75">
      <c r="A154" s="58"/>
      <c r="B154" s="59"/>
      <c r="C154" s="59"/>
      <c r="D154" s="60"/>
      <c r="E154" s="60"/>
      <c r="F154" s="60"/>
    </row>
    <row r="155" spans="1:6" s="61" customFormat="1" ht="18.75">
      <c r="A155" s="58"/>
      <c r="B155" s="59"/>
      <c r="C155" s="59"/>
      <c r="D155" s="60"/>
      <c r="E155" s="60"/>
      <c r="F155" s="60"/>
    </row>
    <row r="156" spans="1:6" s="61" customFormat="1" ht="18.75">
      <c r="A156" s="58"/>
      <c r="B156" s="59"/>
      <c r="C156" s="59"/>
      <c r="D156" s="60"/>
      <c r="E156" s="60"/>
      <c r="F156" s="60"/>
    </row>
    <row r="157" spans="1:6" s="61" customFormat="1" ht="18.75">
      <c r="A157" s="58"/>
      <c r="B157" s="59"/>
      <c r="C157" s="59"/>
      <c r="D157" s="60"/>
      <c r="E157" s="60"/>
      <c r="F157" s="60"/>
    </row>
    <row r="158" spans="1:6" s="61" customFormat="1" ht="18.75">
      <c r="A158" s="58"/>
      <c r="B158" s="59"/>
      <c r="C158" s="59"/>
      <c r="D158" s="60"/>
      <c r="E158" s="60"/>
      <c r="F158" s="60"/>
    </row>
    <row r="159" spans="1:6" s="61" customFormat="1" ht="18.75">
      <c r="A159" s="58"/>
      <c r="B159" s="59"/>
      <c r="C159" s="59"/>
      <c r="D159" s="60"/>
      <c r="E159" s="60"/>
      <c r="F159" s="60"/>
    </row>
    <row r="160" spans="1:6" s="61" customFormat="1" ht="18.75">
      <c r="A160" s="58"/>
      <c r="B160" s="59"/>
      <c r="C160" s="59"/>
      <c r="D160" s="60"/>
      <c r="E160" s="60"/>
      <c r="F160" s="60"/>
    </row>
    <row r="161" spans="1:6" s="61" customFormat="1" ht="18.75">
      <c r="A161" s="58"/>
      <c r="B161" s="59"/>
      <c r="C161" s="59"/>
      <c r="D161" s="60"/>
      <c r="E161" s="60"/>
      <c r="F161" s="60"/>
    </row>
    <row r="162" spans="1:6" s="61" customFormat="1" ht="18.75">
      <c r="A162" s="58"/>
      <c r="B162" s="59"/>
      <c r="C162" s="59"/>
      <c r="D162" s="60"/>
      <c r="E162" s="60"/>
      <c r="F162" s="60"/>
    </row>
    <row r="163" spans="1:6" s="61" customFormat="1" ht="18.75">
      <c r="A163" s="58"/>
      <c r="B163" s="59"/>
      <c r="C163" s="59"/>
      <c r="D163" s="60"/>
      <c r="E163" s="60"/>
      <c r="F163" s="60"/>
    </row>
    <row r="164" spans="1:6" s="61" customFormat="1" ht="18.75">
      <c r="A164" s="58"/>
      <c r="B164" s="59"/>
      <c r="C164" s="59"/>
      <c r="D164" s="60"/>
      <c r="E164" s="60"/>
      <c r="F164" s="60"/>
    </row>
    <row r="165" spans="1:6" s="61" customFormat="1" ht="18.75">
      <c r="A165" s="58"/>
      <c r="B165" s="59"/>
      <c r="C165" s="59"/>
      <c r="D165" s="60"/>
      <c r="E165" s="60"/>
      <c r="F165" s="60"/>
    </row>
    <row r="166" spans="1:6" s="61" customFormat="1" ht="18.75">
      <c r="A166" s="58"/>
      <c r="B166" s="59"/>
      <c r="C166" s="59"/>
      <c r="D166" s="60"/>
      <c r="E166" s="60"/>
      <c r="F166" s="60"/>
    </row>
    <row r="167" spans="1:6" s="61" customFormat="1" ht="18.75">
      <c r="A167" s="58"/>
      <c r="B167" s="59"/>
      <c r="C167" s="59"/>
      <c r="D167" s="60"/>
      <c r="E167" s="60"/>
      <c r="F167" s="60"/>
    </row>
    <row r="168" spans="1:6" s="61" customFormat="1" ht="18.75">
      <c r="A168" s="58"/>
      <c r="B168" s="59"/>
      <c r="C168" s="59"/>
      <c r="D168" s="60"/>
      <c r="E168" s="60"/>
      <c r="F168" s="60"/>
    </row>
    <row r="169" spans="1:6" s="61" customFormat="1" ht="18.75">
      <c r="A169" s="58"/>
      <c r="B169" s="59"/>
      <c r="C169" s="59"/>
      <c r="D169" s="60"/>
      <c r="E169" s="60"/>
      <c r="F169" s="60"/>
    </row>
    <row r="170" spans="1:6" s="61" customFormat="1" ht="18.75">
      <c r="A170" s="58"/>
      <c r="B170" s="59"/>
      <c r="C170" s="59"/>
      <c r="D170" s="60"/>
      <c r="E170" s="60"/>
      <c r="F170" s="60"/>
    </row>
    <row r="171" spans="1:6" s="61" customFormat="1" ht="18.75">
      <c r="A171" s="58"/>
      <c r="B171" s="59"/>
      <c r="C171" s="59"/>
      <c r="D171" s="60"/>
      <c r="E171" s="60"/>
      <c r="F171" s="60"/>
    </row>
    <row r="172" spans="1:6" s="61" customFormat="1" ht="18.75">
      <c r="A172" s="58"/>
      <c r="B172" s="59"/>
      <c r="C172" s="59"/>
      <c r="D172" s="60"/>
      <c r="E172" s="60"/>
      <c r="F172" s="60"/>
    </row>
    <row r="173" spans="1:6" s="61" customFormat="1" ht="15.75">
      <c r="A173" s="69"/>
      <c r="B173" s="60"/>
      <c r="C173" s="60"/>
      <c r="D173" s="60"/>
      <c r="E173" s="60"/>
      <c r="F173" s="60"/>
    </row>
    <row r="174" spans="1:6" s="61" customFormat="1" ht="15.75">
      <c r="A174" s="69"/>
      <c r="B174" s="60"/>
      <c r="C174" s="60"/>
      <c r="D174" s="60"/>
      <c r="E174" s="60"/>
      <c r="F174" s="60"/>
    </row>
    <row r="175" spans="1:6" s="61" customFormat="1" ht="15.75">
      <c r="A175" s="69"/>
      <c r="B175" s="60"/>
      <c r="C175" s="60"/>
      <c r="D175" s="60"/>
      <c r="E175" s="60"/>
      <c r="F175" s="60"/>
    </row>
    <row r="176" spans="1:6" s="61" customFormat="1" ht="15.75">
      <c r="A176" s="69"/>
      <c r="B176" s="60"/>
      <c r="C176" s="60"/>
      <c r="D176" s="60"/>
      <c r="E176" s="60"/>
      <c r="F176" s="60"/>
    </row>
    <row r="177" spans="1:6" s="61" customFormat="1" ht="15.75">
      <c r="A177" s="69"/>
      <c r="B177" s="60"/>
      <c r="C177" s="60"/>
      <c r="D177" s="60"/>
      <c r="E177" s="60"/>
      <c r="F177" s="60"/>
    </row>
    <row r="178" spans="1:6" s="61" customFormat="1" ht="15.75">
      <c r="A178" s="69"/>
      <c r="B178" s="60"/>
      <c r="C178" s="60"/>
      <c r="D178" s="60"/>
      <c r="E178" s="60"/>
      <c r="F178" s="60"/>
    </row>
    <row r="179" spans="1:6" s="61" customFormat="1" ht="15.75">
      <c r="A179" s="69"/>
      <c r="B179" s="60"/>
      <c r="C179" s="60"/>
      <c r="D179" s="60"/>
      <c r="E179" s="60"/>
      <c r="F179" s="60"/>
    </row>
    <row r="180" spans="1:6" s="61" customFormat="1" ht="15.75">
      <c r="A180" s="69"/>
      <c r="B180" s="60"/>
      <c r="C180" s="60"/>
      <c r="D180" s="60"/>
      <c r="E180" s="60"/>
      <c r="F180" s="60"/>
    </row>
    <row r="181" spans="1:6" s="61" customFormat="1" ht="15.75">
      <c r="A181" s="69"/>
      <c r="B181" s="60"/>
      <c r="C181" s="60"/>
      <c r="D181" s="60"/>
      <c r="E181" s="60"/>
      <c r="F181" s="60"/>
    </row>
    <row r="182" spans="1:6" s="61" customFormat="1" ht="15.75">
      <c r="A182" s="69"/>
      <c r="B182" s="60"/>
      <c r="C182" s="60"/>
      <c r="D182" s="60"/>
      <c r="E182" s="60"/>
      <c r="F182" s="60"/>
    </row>
    <row r="183" spans="1:6" s="61" customFormat="1" ht="15.75">
      <c r="A183" s="69"/>
      <c r="B183" s="60"/>
      <c r="C183" s="60"/>
      <c r="D183" s="60"/>
      <c r="E183" s="60"/>
      <c r="F183" s="60"/>
    </row>
    <row r="184" spans="1:6" s="61" customFormat="1" ht="15.75">
      <c r="A184" s="69"/>
      <c r="B184" s="60"/>
      <c r="C184" s="60"/>
      <c r="D184" s="60"/>
      <c r="E184" s="60"/>
      <c r="F184" s="60"/>
    </row>
    <row r="185" spans="1:6" s="61" customFormat="1" ht="15.75">
      <c r="A185" s="69"/>
      <c r="B185" s="60"/>
      <c r="C185" s="60"/>
      <c r="D185" s="60"/>
      <c r="E185" s="60"/>
      <c r="F185" s="60"/>
    </row>
    <row r="186" spans="1:6" s="61" customFormat="1" ht="15.75">
      <c r="A186" s="69"/>
      <c r="B186" s="60"/>
      <c r="C186" s="60"/>
      <c r="D186" s="60"/>
      <c r="E186" s="60"/>
      <c r="F186" s="60"/>
    </row>
    <row r="187" spans="1:6" s="61" customFormat="1" ht="15.75">
      <c r="A187" s="69"/>
      <c r="B187" s="60"/>
      <c r="C187" s="60"/>
      <c r="D187" s="60"/>
      <c r="E187" s="60"/>
      <c r="F187" s="60"/>
    </row>
    <row r="188" spans="1:6" s="61" customFormat="1" ht="15.75">
      <c r="A188" s="69"/>
      <c r="B188" s="60"/>
      <c r="C188" s="60"/>
      <c r="D188" s="60"/>
      <c r="E188" s="60"/>
      <c r="F188" s="60"/>
    </row>
    <row r="189" spans="1:6" s="61" customFormat="1" ht="15.75">
      <c r="A189" s="69"/>
      <c r="B189" s="60"/>
      <c r="C189" s="60"/>
      <c r="D189" s="60"/>
      <c r="E189" s="60"/>
      <c r="F189" s="60"/>
    </row>
    <row r="190" spans="1:6" s="61" customFormat="1" ht="15.75">
      <c r="A190" s="69"/>
      <c r="B190" s="60"/>
      <c r="C190" s="60"/>
      <c r="D190" s="60"/>
      <c r="E190" s="60"/>
      <c r="F190" s="60"/>
    </row>
    <row r="191" spans="1:6" s="61" customFormat="1" ht="15.75">
      <c r="A191" s="69"/>
      <c r="B191" s="60"/>
      <c r="C191" s="60"/>
      <c r="D191" s="60"/>
      <c r="E191" s="60"/>
      <c r="F191" s="60"/>
    </row>
    <row r="192" spans="1:6" s="61" customFormat="1" ht="15.75">
      <c r="A192" s="69"/>
      <c r="B192" s="60"/>
      <c r="C192" s="60"/>
      <c r="D192" s="60"/>
      <c r="E192" s="60"/>
      <c r="F192" s="60"/>
    </row>
    <row r="193" spans="1:6" s="61" customFormat="1" ht="15.75">
      <c r="A193" s="69"/>
      <c r="B193" s="60"/>
      <c r="C193" s="60"/>
      <c r="D193" s="60"/>
      <c r="E193" s="60"/>
      <c r="F193" s="60"/>
    </row>
    <row r="194" spans="1:6" s="61" customFormat="1" ht="15.75">
      <c r="A194" s="69"/>
      <c r="B194" s="60"/>
      <c r="C194" s="60"/>
      <c r="D194" s="60"/>
      <c r="E194" s="60"/>
      <c r="F194" s="60"/>
    </row>
    <row r="195" spans="1:6" s="61" customFormat="1" ht="15.75">
      <c r="A195" s="69"/>
      <c r="B195" s="60"/>
      <c r="C195" s="60"/>
      <c r="D195" s="60"/>
      <c r="E195" s="60"/>
      <c r="F195" s="60"/>
    </row>
    <row r="196" spans="1:6" s="61" customFormat="1" ht="15.75">
      <c r="A196" s="69"/>
      <c r="B196" s="60"/>
      <c r="C196" s="60"/>
      <c r="D196" s="60"/>
      <c r="E196" s="60"/>
      <c r="F196" s="60"/>
    </row>
    <row r="197" spans="1:6" s="61" customFormat="1" ht="15.75">
      <c r="A197" s="69"/>
      <c r="B197" s="60"/>
      <c r="C197" s="60"/>
      <c r="D197" s="60"/>
      <c r="E197" s="60"/>
      <c r="F197" s="60"/>
    </row>
    <row r="198" spans="1:6" s="61" customFormat="1" ht="15.75">
      <c r="A198" s="69"/>
      <c r="B198" s="60"/>
      <c r="C198" s="60"/>
      <c r="D198" s="60"/>
      <c r="E198" s="60"/>
      <c r="F198" s="60"/>
    </row>
    <row r="199" spans="1:6" s="61" customFormat="1" ht="15.75">
      <c r="A199" s="69"/>
      <c r="B199" s="60"/>
      <c r="C199" s="60"/>
      <c r="D199" s="60"/>
      <c r="E199" s="60"/>
      <c r="F199" s="60"/>
    </row>
    <row r="200" spans="1:6" s="61" customFormat="1" ht="15.75">
      <c r="A200" s="69"/>
      <c r="B200" s="60"/>
      <c r="C200" s="60"/>
      <c r="D200" s="60"/>
      <c r="E200" s="60"/>
      <c r="F200" s="60"/>
    </row>
    <row r="201" spans="1:6" s="61" customFormat="1" ht="15.75">
      <c r="A201" s="69"/>
      <c r="B201" s="60"/>
      <c r="C201" s="60"/>
      <c r="D201" s="60"/>
      <c r="E201" s="60"/>
      <c r="F201" s="60"/>
    </row>
    <row r="202" spans="1:6" s="61" customFormat="1" ht="15.75">
      <c r="A202" s="69"/>
      <c r="B202" s="60"/>
      <c r="C202" s="60"/>
      <c r="D202" s="60"/>
      <c r="E202" s="60"/>
      <c r="F202" s="60"/>
    </row>
    <row r="203" spans="1:6" s="61" customFormat="1" ht="15.75">
      <c r="A203" s="69"/>
      <c r="B203" s="60"/>
      <c r="C203" s="60"/>
      <c r="D203" s="60"/>
      <c r="E203" s="60"/>
      <c r="F203" s="60"/>
    </row>
    <row r="204" spans="1:6" s="61" customFormat="1" ht="15.75">
      <c r="A204" s="69"/>
      <c r="B204" s="60"/>
      <c r="C204" s="60"/>
      <c r="D204" s="60"/>
      <c r="E204" s="60"/>
      <c r="F204" s="60"/>
    </row>
    <row r="205" spans="1:6" s="61" customFormat="1" ht="15.75">
      <c r="A205" s="69"/>
      <c r="B205" s="60"/>
      <c r="C205" s="60"/>
      <c r="D205" s="60"/>
      <c r="E205" s="60"/>
      <c r="F205" s="60"/>
    </row>
    <row r="206" spans="1:6" s="61" customFormat="1" ht="15.75">
      <c r="A206" s="69"/>
      <c r="B206" s="60"/>
      <c r="C206" s="60"/>
      <c r="D206" s="60"/>
      <c r="E206" s="60"/>
      <c r="F206" s="60"/>
    </row>
    <row r="207" spans="1:6" s="61" customFormat="1" ht="15.75">
      <c r="A207" s="69"/>
      <c r="B207" s="60"/>
      <c r="C207" s="60"/>
      <c r="D207" s="60"/>
      <c r="E207" s="60"/>
      <c r="F207" s="60"/>
    </row>
    <row r="208" spans="1:6" s="61" customFormat="1" ht="15.75">
      <c r="A208" s="69"/>
      <c r="B208" s="60"/>
      <c r="C208" s="60"/>
      <c r="D208" s="60"/>
      <c r="E208" s="60"/>
      <c r="F208" s="60"/>
    </row>
    <row r="209" spans="1:6" s="61" customFormat="1" ht="15.75">
      <c r="A209" s="69"/>
      <c r="B209" s="60"/>
      <c r="C209" s="60"/>
      <c r="D209" s="60"/>
      <c r="E209" s="60"/>
      <c r="F209" s="60"/>
    </row>
    <row r="210" spans="1:6" s="61" customFormat="1" ht="15.75">
      <c r="A210" s="69"/>
      <c r="B210" s="60"/>
      <c r="C210" s="60"/>
      <c r="D210" s="60"/>
      <c r="E210" s="60"/>
      <c r="F210" s="60"/>
    </row>
    <row r="211" spans="1:6" s="61" customFormat="1" ht="15.75">
      <c r="A211" s="69"/>
      <c r="B211" s="60"/>
      <c r="C211" s="60"/>
      <c r="D211" s="60"/>
      <c r="E211" s="60"/>
      <c r="F211" s="60"/>
    </row>
    <row r="212" spans="1:6" s="61" customFormat="1" ht="15.75">
      <c r="A212" s="69"/>
      <c r="B212" s="60"/>
      <c r="C212" s="60"/>
      <c r="D212" s="60"/>
      <c r="E212" s="60"/>
      <c r="F212" s="60"/>
    </row>
    <row r="213" spans="1:6" s="61" customFormat="1" ht="15.75">
      <c r="A213" s="69"/>
      <c r="B213" s="60"/>
      <c r="C213" s="60"/>
      <c r="D213" s="60"/>
      <c r="E213" s="60"/>
      <c r="F213" s="60"/>
    </row>
    <row r="214" spans="1:6" s="61" customFormat="1" ht="15.75">
      <c r="A214" s="69"/>
      <c r="B214" s="60"/>
      <c r="C214" s="60"/>
      <c r="D214" s="60"/>
      <c r="E214" s="60"/>
      <c r="F214" s="60"/>
    </row>
    <row r="215" spans="1:6" s="61" customFormat="1" ht="15.75">
      <c r="A215" s="69"/>
      <c r="B215" s="60"/>
      <c r="C215" s="60"/>
      <c r="D215" s="60"/>
      <c r="E215" s="60"/>
      <c r="F215" s="60"/>
    </row>
    <row r="216" spans="1:6" s="61" customFormat="1" ht="15.75">
      <c r="A216" s="69"/>
      <c r="B216" s="60"/>
      <c r="C216" s="60"/>
      <c r="D216" s="60"/>
      <c r="E216" s="60"/>
      <c r="F216" s="60"/>
    </row>
    <row r="217" spans="1:6" s="61" customFormat="1" ht="15.75">
      <c r="A217" s="69"/>
      <c r="B217" s="60"/>
      <c r="C217" s="60"/>
      <c r="D217" s="60"/>
      <c r="E217" s="60"/>
      <c r="F217" s="60"/>
    </row>
    <row r="218" spans="1:6" s="61" customFormat="1" ht="15.75">
      <c r="A218" s="69"/>
      <c r="B218" s="60"/>
      <c r="C218" s="60"/>
      <c r="D218" s="60"/>
      <c r="E218" s="60"/>
      <c r="F218" s="60"/>
    </row>
    <row r="219" spans="1:6" s="61" customFormat="1" ht="15.75">
      <c r="A219" s="69"/>
      <c r="B219" s="60"/>
      <c r="C219" s="60"/>
      <c r="D219" s="60"/>
      <c r="E219" s="60"/>
      <c r="F219" s="60"/>
    </row>
    <row r="220" spans="1:6" s="61" customFormat="1" ht="15.75">
      <c r="A220" s="69"/>
      <c r="B220" s="60"/>
      <c r="C220" s="60"/>
      <c r="D220" s="60"/>
      <c r="E220" s="60"/>
      <c r="F220" s="60"/>
    </row>
    <row r="221" spans="1:6" s="61" customFormat="1" ht="15.75">
      <c r="A221" s="69"/>
      <c r="B221" s="60"/>
      <c r="C221" s="60"/>
      <c r="D221" s="60"/>
      <c r="E221" s="60"/>
      <c r="F221" s="60"/>
    </row>
    <row r="222" spans="1:6" s="61" customFormat="1" ht="15.75">
      <c r="A222" s="69"/>
      <c r="B222" s="60"/>
      <c r="C222" s="60"/>
      <c r="D222" s="60"/>
      <c r="E222" s="60"/>
      <c r="F222" s="60"/>
    </row>
    <row r="223" spans="1:6" s="61" customFormat="1" ht="15.75">
      <c r="A223" s="69"/>
      <c r="B223" s="60"/>
      <c r="C223" s="60"/>
      <c r="D223" s="60"/>
      <c r="E223" s="60"/>
      <c r="F223" s="60"/>
    </row>
    <row r="224" spans="1:6" s="61" customFormat="1" ht="15.75">
      <c r="A224" s="69"/>
      <c r="B224" s="60"/>
      <c r="C224" s="60"/>
      <c r="D224" s="60"/>
      <c r="E224" s="60"/>
      <c r="F224" s="60"/>
    </row>
    <row r="225" spans="1:6" s="61" customFormat="1" ht="15.75">
      <c r="A225" s="69"/>
      <c r="B225" s="60"/>
      <c r="C225" s="60"/>
      <c r="D225" s="60"/>
      <c r="E225" s="60"/>
      <c r="F225" s="60"/>
    </row>
    <row r="226" spans="1:6" s="61" customFormat="1" ht="15.75">
      <c r="A226" s="69"/>
      <c r="B226" s="60"/>
      <c r="C226" s="60"/>
      <c r="D226" s="60"/>
      <c r="E226" s="60"/>
      <c r="F226" s="60"/>
    </row>
    <row r="227" spans="1:6" s="61" customFormat="1" ht="15.75">
      <c r="A227" s="69"/>
      <c r="B227" s="60"/>
      <c r="C227" s="60"/>
      <c r="D227" s="60"/>
      <c r="E227" s="60"/>
      <c r="F227" s="60"/>
    </row>
    <row r="228" spans="1:6" s="61" customFormat="1" ht="15.75">
      <c r="A228" s="69"/>
      <c r="B228" s="60"/>
      <c r="C228" s="60"/>
      <c r="D228" s="60"/>
      <c r="E228" s="60"/>
      <c r="F228" s="60"/>
    </row>
    <row r="229" spans="1:6" s="61" customFormat="1" ht="15.75">
      <c r="A229" s="69"/>
      <c r="B229" s="60"/>
      <c r="C229" s="60"/>
      <c r="D229" s="60"/>
      <c r="E229" s="60"/>
      <c r="F229" s="60"/>
    </row>
    <row r="230" spans="1:6" s="61" customFormat="1" ht="15.75">
      <c r="A230" s="69"/>
      <c r="B230" s="60"/>
      <c r="C230" s="60"/>
      <c r="D230" s="60"/>
      <c r="E230" s="60"/>
      <c r="F230" s="60"/>
    </row>
    <row r="231" spans="1:6" s="61" customFormat="1" ht="15.75">
      <c r="A231" s="69"/>
      <c r="B231" s="60"/>
      <c r="C231" s="60"/>
      <c r="D231" s="60"/>
      <c r="E231" s="60"/>
      <c r="F231" s="60"/>
    </row>
    <row r="232" spans="1:6" ht="15.75">
      <c r="A232" s="9"/>
      <c r="B232" s="10"/>
      <c r="C232" s="10"/>
      <c r="D232" s="10"/>
      <c r="E232" s="10"/>
      <c r="F232" s="10"/>
    </row>
    <row r="233" spans="1:6" ht="15.75">
      <c r="A233" s="9"/>
      <c r="B233" s="10"/>
      <c r="C233" s="10"/>
      <c r="D233" s="10"/>
      <c r="E233" s="10"/>
      <c r="F233" s="10"/>
    </row>
    <row r="234" spans="1:6" ht="15.75">
      <c r="A234" s="9"/>
      <c r="B234" s="10"/>
      <c r="C234" s="10"/>
      <c r="D234" s="10"/>
      <c r="E234" s="10"/>
      <c r="F234" s="10"/>
    </row>
    <row r="235" spans="1:6" ht="15.75">
      <c r="A235" s="9"/>
      <c r="B235" s="10"/>
      <c r="C235" s="10"/>
      <c r="D235" s="10"/>
      <c r="E235" s="10"/>
      <c r="F235" s="10"/>
    </row>
    <row r="236" spans="1:6" ht="15.75">
      <c r="A236" s="9"/>
      <c r="B236" s="10"/>
      <c r="C236" s="10"/>
      <c r="D236" s="10"/>
      <c r="E236" s="10"/>
      <c r="F236" s="10"/>
    </row>
    <row r="237" spans="1:6" ht="15.75">
      <c r="A237" s="9"/>
      <c r="B237" s="10"/>
      <c r="C237" s="10"/>
      <c r="D237" s="10"/>
      <c r="E237" s="10"/>
      <c r="F237" s="10"/>
    </row>
    <row r="238" spans="1:6" ht="15.75">
      <c r="A238" s="9"/>
      <c r="B238" s="10"/>
      <c r="C238" s="10"/>
      <c r="D238" s="10"/>
      <c r="E238" s="10"/>
      <c r="F238" s="10"/>
    </row>
    <row r="239" spans="1:6" ht="15.75">
      <c r="A239" s="9"/>
      <c r="B239" s="10"/>
      <c r="C239" s="10"/>
      <c r="D239" s="10"/>
      <c r="E239" s="10"/>
      <c r="F239" s="10"/>
    </row>
    <row r="240" spans="1:6" ht="15.75">
      <c r="A240" s="9"/>
      <c r="B240" s="10"/>
      <c r="C240" s="10"/>
      <c r="D240" s="10"/>
      <c r="E240" s="10"/>
      <c r="F240" s="10"/>
    </row>
    <row r="241" spans="1:6" ht="15.75">
      <c r="A241" s="9"/>
      <c r="B241" s="10"/>
      <c r="C241" s="10"/>
      <c r="D241" s="10"/>
      <c r="E241" s="10"/>
      <c r="F241" s="10"/>
    </row>
    <row r="242" spans="1:6" ht="15.75">
      <c r="A242" s="9"/>
      <c r="B242" s="10"/>
      <c r="C242" s="10"/>
      <c r="D242" s="10"/>
      <c r="E242" s="10"/>
      <c r="F242" s="10"/>
    </row>
    <row r="243" spans="1:6" ht="15.75">
      <c r="A243" s="9"/>
      <c r="B243" s="10"/>
      <c r="C243" s="10"/>
      <c r="D243" s="10"/>
      <c r="E243" s="10"/>
      <c r="F243" s="10"/>
    </row>
    <row r="244" spans="1:6" ht="15.75">
      <c r="A244" s="9"/>
      <c r="B244" s="10"/>
      <c r="C244" s="10"/>
      <c r="D244" s="10"/>
      <c r="E244" s="10"/>
      <c r="F244" s="10"/>
    </row>
    <row r="245" spans="1:6" ht="15.75">
      <c r="A245" s="9"/>
      <c r="B245" s="10"/>
      <c r="C245" s="10"/>
      <c r="D245" s="10"/>
      <c r="E245" s="10"/>
      <c r="F245" s="10"/>
    </row>
    <row r="246" spans="1:6" ht="15.75">
      <c r="A246" s="9"/>
      <c r="B246" s="10"/>
      <c r="C246" s="10"/>
      <c r="D246" s="10"/>
      <c r="E246" s="10"/>
      <c r="F246" s="10"/>
    </row>
    <row r="247" spans="1:6" ht="15.75">
      <c r="A247" s="9"/>
      <c r="B247" s="10"/>
      <c r="C247" s="10"/>
      <c r="D247" s="10"/>
      <c r="E247" s="10"/>
      <c r="F247" s="10"/>
    </row>
    <row r="248" spans="1:6" ht="15.75">
      <c r="A248" s="9"/>
      <c r="B248" s="10"/>
      <c r="C248" s="10"/>
      <c r="D248" s="10"/>
      <c r="E248" s="10"/>
      <c r="F248" s="10"/>
    </row>
    <row r="249" spans="1:6" ht="15.75">
      <c r="A249" s="9"/>
      <c r="B249" s="10"/>
      <c r="C249" s="10"/>
      <c r="D249" s="10"/>
      <c r="E249" s="10"/>
      <c r="F249" s="10"/>
    </row>
    <row r="250" spans="1:6" ht="15.75">
      <c r="A250" s="9"/>
      <c r="B250" s="10"/>
      <c r="C250" s="10"/>
      <c r="D250" s="10"/>
      <c r="E250" s="10"/>
      <c r="F250" s="10"/>
    </row>
    <row r="251" spans="1:6" ht="15.75">
      <c r="A251" s="9"/>
      <c r="B251" s="10"/>
      <c r="C251" s="10"/>
      <c r="D251" s="10"/>
      <c r="E251" s="10"/>
      <c r="F251" s="10"/>
    </row>
    <row r="252" spans="1:6" ht="15.75">
      <c r="A252" s="9"/>
      <c r="B252" s="10"/>
      <c r="C252" s="10"/>
      <c r="D252" s="10"/>
      <c r="E252" s="10"/>
      <c r="F252" s="10"/>
    </row>
    <row r="253" spans="1:6" ht="15.75">
      <c r="A253" s="9"/>
      <c r="B253" s="10"/>
      <c r="C253" s="10"/>
      <c r="D253" s="10"/>
      <c r="E253" s="10"/>
      <c r="F253" s="10"/>
    </row>
    <row r="254" spans="1:6" ht="15.75">
      <c r="A254" s="9"/>
      <c r="B254" s="10"/>
      <c r="C254" s="10"/>
      <c r="D254" s="10"/>
      <c r="E254" s="10"/>
      <c r="F254" s="10"/>
    </row>
    <row r="255" spans="1:6" ht="15.75">
      <c r="A255" s="9"/>
      <c r="B255" s="10"/>
      <c r="C255" s="10"/>
      <c r="D255" s="10"/>
      <c r="E255" s="10"/>
      <c r="F255" s="10"/>
    </row>
    <row r="256" spans="1:6" ht="15.75">
      <c r="A256" s="9"/>
      <c r="B256" s="10"/>
      <c r="C256" s="10"/>
      <c r="D256" s="10"/>
      <c r="E256" s="10"/>
      <c r="F256" s="10"/>
    </row>
    <row r="257" spans="1:6" ht="15.75">
      <c r="A257" s="9"/>
      <c r="B257" s="10"/>
      <c r="C257" s="10"/>
      <c r="D257" s="10"/>
      <c r="E257" s="10"/>
      <c r="F257" s="10"/>
    </row>
    <row r="258" spans="1:6" ht="15.75">
      <c r="A258" s="9"/>
      <c r="B258" s="10"/>
      <c r="C258" s="10"/>
      <c r="D258" s="10"/>
      <c r="E258" s="10"/>
      <c r="F258" s="10"/>
    </row>
    <row r="259" spans="1:6" ht="15.75">
      <c r="A259" s="9"/>
      <c r="B259" s="10"/>
      <c r="C259" s="10"/>
      <c r="D259" s="10"/>
      <c r="E259" s="10"/>
      <c r="F259" s="10"/>
    </row>
    <row r="260" spans="1:6" ht="15.75">
      <c r="A260" s="9"/>
      <c r="B260" s="10"/>
      <c r="C260" s="10"/>
      <c r="D260" s="10"/>
      <c r="E260" s="10"/>
      <c r="F260" s="10"/>
    </row>
    <row r="261" spans="1:6" ht="15.75">
      <c r="A261" s="9"/>
      <c r="B261" s="10"/>
      <c r="C261" s="10"/>
      <c r="D261" s="10"/>
      <c r="E261" s="10"/>
      <c r="F261" s="10"/>
    </row>
    <row r="262" spans="1:6" ht="15.75">
      <c r="A262" s="9"/>
      <c r="B262" s="10"/>
      <c r="C262" s="10"/>
      <c r="D262" s="10"/>
      <c r="E262" s="10"/>
      <c r="F262" s="10"/>
    </row>
    <row r="263" spans="1:6" ht="15.75">
      <c r="A263" s="9"/>
      <c r="B263" s="10"/>
      <c r="C263" s="10"/>
      <c r="D263" s="10"/>
      <c r="E263" s="10"/>
      <c r="F263" s="10"/>
    </row>
    <row r="264" spans="1:6" ht="15.75">
      <c r="A264" s="9"/>
      <c r="B264" s="10"/>
      <c r="C264" s="10"/>
      <c r="D264" s="10"/>
      <c r="E264" s="10"/>
      <c r="F264" s="10"/>
    </row>
    <row r="265" spans="1:6" ht="15.75">
      <c r="A265" s="9"/>
      <c r="B265" s="10"/>
      <c r="C265" s="10"/>
      <c r="D265" s="10"/>
      <c r="E265" s="10"/>
      <c r="F265" s="10"/>
    </row>
    <row r="266" spans="1:6" ht="15.75">
      <c r="A266" s="9"/>
      <c r="B266" s="10"/>
      <c r="C266" s="10"/>
      <c r="D266" s="10"/>
      <c r="E266" s="10"/>
      <c r="F266" s="10"/>
    </row>
    <row r="267" spans="1:6" ht="15.75">
      <c r="A267" s="9"/>
      <c r="B267" s="10"/>
      <c r="C267" s="10"/>
      <c r="D267" s="10"/>
      <c r="E267" s="10"/>
      <c r="F267" s="10"/>
    </row>
    <row r="268" spans="1:6" ht="15.75">
      <c r="A268" s="9"/>
      <c r="B268" s="10"/>
      <c r="C268" s="10"/>
      <c r="D268" s="10"/>
      <c r="E268" s="10"/>
      <c r="F268" s="10"/>
    </row>
    <row r="269" spans="1:6" ht="15.75">
      <c r="A269" s="9"/>
      <c r="B269" s="10"/>
      <c r="C269" s="10"/>
      <c r="D269" s="10"/>
      <c r="E269" s="10"/>
      <c r="F269" s="10"/>
    </row>
    <row r="270" spans="1:6" ht="15.75">
      <c r="A270" s="9"/>
      <c r="B270" s="10"/>
      <c r="C270" s="10"/>
      <c r="D270" s="10"/>
      <c r="E270" s="10"/>
      <c r="F270" s="10"/>
    </row>
    <row r="271" spans="1:6" ht="15.75">
      <c r="A271" s="9"/>
      <c r="B271" s="10"/>
      <c r="C271" s="10"/>
      <c r="D271" s="10"/>
      <c r="E271" s="10"/>
      <c r="F271" s="10"/>
    </row>
    <row r="272" spans="1:6" ht="15.75">
      <c r="A272" s="9"/>
      <c r="B272" s="10"/>
      <c r="C272" s="10"/>
      <c r="D272" s="10"/>
      <c r="E272" s="10"/>
      <c r="F272" s="10"/>
    </row>
    <row r="273" spans="1:6" ht="15.75">
      <c r="A273" s="9"/>
      <c r="B273" s="10"/>
      <c r="C273" s="10"/>
      <c r="D273" s="10"/>
      <c r="E273" s="10"/>
      <c r="F273" s="10"/>
    </row>
    <row r="274" spans="1:6" ht="15.75">
      <c r="A274" s="9"/>
      <c r="B274" s="10"/>
      <c r="C274" s="10"/>
      <c r="D274" s="10"/>
      <c r="E274" s="10"/>
      <c r="F274" s="10"/>
    </row>
    <row r="275" spans="1:6" ht="15.75">
      <c r="A275" s="9"/>
      <c r="B275" s="10"/>
      <c r="C275" s="10"/>
      <c r="D275" s="10"/>
      <c r="E275" s="10"/>
      <c r="F275" s="10"/>
    </row>
    <row r="276" spans="1:6" ht="15.75">
      <c r="A276" s="9"/>
      <c r="B276" s="10"/>
      <c r="C276" s="10"/>
      <c r="D276" s="10"/>
      <c r="E276" s="10"/>
      <c r="F276" s="10"/>
    </row>
    <row r="277" spans="1:6" ht="15.75">
      <c r="A277" s="9"/>
      <c r="B277" s="10"/>
      <c r="C277" s="10"/>
      <c r="D277" s="10"/>
      <c r="E277" s="10"/>
      <c r="F277" s="10"/>
    </row>
    <row r="278" spans="1:6" ht="15.75">
      <c r="A278" s="9"/>
      <c r="B278" s="10"/>
      <c r="C278" s="10"/>
      <c r="D278" s="10"/>
      <c r="E278" s="10"/>
      <c r="F278" s="10"/>
    </row>
    <row r="279" spans="1:6" ht="15.75">
      <c r="A279" s="9"/>
      <c r="B279" s="10"/>
      <c r="C279" s="10"/>
      <c r="D279" s="10"/>
      <c r="E279" s="10"/>
      <c r="F279" s="10"/>
    </row>
    <row r="280" spans="1:6" ht="15.75">
      <c r="A280" s="9"/>
      <c r="B280" s="10"/>
      <c r="C280" s="10"/>
      <c r="D280" s="10"/>
      <c r="E280" s="10"/>
      <c r="F280" s="10"/>
    </row>
    <row r="281" spans="1:6" ht="15.75">
      <c r="A281" s="9"/>
      <c r="B281" s="10"/>
      <c r="C281" s="10"/>
      <c r="D281" s="10"/>
      <c r="E281" s="10"/>
      <c r="F281" s="10"/>
    </row>
    <row r="282" spans="1:6" ht="15.75">
      <c r="A282" s="9"/>
      <c r="B282" s="10"/>
      <c r="C282" s="10"/>
      <c r="D282" s="10"/>
      <c r="E282" s="10"/>
      <c r="F282" s="10"/>
    </row>
    <row r="283" spans="1:6" ht="15.75">
      <c r="A283" s="9"/>
      <c r="B283" s="10"/>
      <c r="C283" s="10"/>
      <c r="D283" s="10"/>
      <c r="E283" s="10"/>
      <c r="F283" s="10"/>
    </row>
    <row r="284" spans="1:6" ht="15.75">
      <c r="A284" s="9"/>
      <c r="B284" s="10"/>
      <c r="C284" s="10"/>
      <c r="D284" s="10"/>
      <c r="E284" s="10"/>
      <c r="F284" s="10"/>
    </row>
    <row r="285" spans="1:6" ht="15.75">
      <c r="A285" s="9"/>
      <c r="B285" s="10"/>
      <c r="C285" s="10"/>
      <c r="D285" s="10"/>
      <c r="E285" s="10"/>
      <c r="F285" s="10"/>
    </row>
    <row r="286" spans="1:6" ht="15.75">
      <c r="A286" s="9"/>
      <c r="B286" s="10"/>
      <c r="C286" s="10"/>
      <c r="D286" s="10"/>
      <c r="E286" s="10"/>
      <c r="F286" s="10"/>
    </row>
    <row r="287" spans="1:6" ht="15.75">
      <c r="A287" s="9"/>
      <c r="B287" s="10"/>
      <c r="C287" s="10"/>
      <c r="D287" s="10"/>
      <c r="E287" s="10"/>
      <c r="F287" s="10"/>
    </row>
    <row r="288" spans="1:6" ht="15.75">
      <c r="A288" s="9"/>
      <c r="B288" s="10"/>
      <c r="C288" s="10"/>
      <c r="D288" s="10"/>
      <c r="E288" s="10"/>
      <c r="F288" s="10"/>
    </row>
    <row r="289" spans="1:6" ht="15.75">
      <c r="A289" s="9"/>
      <c r="B289" s="10"/>
      <c r="C289" s="10"/>
      <c r="D289" s="10"/>
      <c r="E289" s="10"/>
      <c r="F289" s="10"/>
    </row>
    <row r="290" spans="1:6" ht="15.75">
      <c r="A290" s="9"/>
      <c r="B290" s="10"/>
      <c r="C290" s="10"/>
      <c r="D290" s="10"/>
      <c r="E290" s="10"/>
      <c r="F290" s="10"/>
    </row>
    <row r="291" spans="1:6" ht="15.75">
      <c r="A291" s="9"/>
      <c r="B291" s="10"/>
      <c r="C291" s="10"/>
      <c r="D291" s="10"/>
      <c r="E291" s="10"/>
      <c r="F291" s="10"/>
    </row>
    <row r="292" spans="1:6" ht="15.75">
      <c r="A292" s="9"/>
      <c r="B292" s="10"/>
      <c r="C292" s="10"/>
      <c r="D292" s="10"/>
      <c r="E292" s="10"/>
      <c r="F292" s="10"/>
    </row>
    <row r="293" spans="1:6" ht="15.75">
      <c r="A293" s="9"/>
      <c r="B293" s="10"/>
      <c r="C293" s="10"/>
      <c r="D293" s="10"/>
      <c r="E293" s="10"/>
      <c r="F293" s="10"/>
    </row>
    <row r="294" spans="1:6" ht="15.75">
      <c r="A294" s="9"/>
      <c r="B294" s="10"/>
      <c r="C294" s="10"/>
      <c r="D294" s="10"/>
      <c r="E294" s="10"/>
      <c r="F294" s="10"/>
    </row>
    <row r="295" spans="1:6" ht="15.75">
      <c r="A295" s="9"/>
      <c r="B295" s="10"/>
      <c r="C295" s="10"/>
      <c r="D295" s="10"/>
      <c r="E295" s="10"/>
      <c r="F295" s="10"/>
    </row>
    <row r="296" spans="1:6" ht="15.75">
      <c r="A296" s="9"/>
      <c r="B296" s="10"/>
      <c r="C296" s="10"/>
      <c r="D296" s="10"/>
      <c r="E296" s="10"/>
      <c r="F296" s="10"/>
    </row>
    <row r="297" spans="1:6" ht="15.75">
      <c r="A297" s="9"/>
      <c r="B297" s="10"/>
      <c r="C297" s="10"/>
      <c r="D297" s="10"/>
      <c r="E297" s="10"/>
      <c r="F297" s="10"/>
    </row>
    <row r="298" spans="1:6" ht="15.75">
      <c r="A298" s="9"/>
      <c r="B298" s="10"/>
      <c r="C298" s="10"/>
      <c r="D298" s="10"/>
      <c r="E298" s="10"/>
      <c r="F298" s="10"/>
    </row>
    <row r="299" spans="1:6" ht="15.75">
      <c r="A299" s="9"/>
      <c r="B299" s="10"/>
      <c r="C299" s="10"/>
      <c r="D299" s="10"/>
      <c r="E299" s="10"/>
      <c r="F299" s="10"/>
    </row>
    <row r="300" spans="1:6" ht="15.75">
      <c r="A300" s="9"/>
      <c r="B300" s="10"/>
      <c r="C300" s="10"/>
      <c r="D300" s="10"/>
      <c r="E300" s="10"/>
      <c r="F300" s="10"/>
    </row>
    <row r="301" spans="1:6" ht="15.75">
      <c r="A301" s="9"/>
      <c r="B301" s="10"/>
      <c r="C301" s="10"/>
      <c r="D301" s="10"/>
      <c r="E301" s="10"/>
      <c r="F301" s="10"/>
    </row>
    <row r="302" spans="1:6" ht="15.75">
      <c r="A302" s="9"/>
      <c r="B302" s="10"/>
      <c r="C302" s="10"/>
      <c r="D302" s="10"/>
      <c r="E302" s="10"/>
      <c r="F302" s="10"/>
    </row>
    <row r="303" spans="1:6" ht="15.75">
      <c r="A303" s="9"/>
      <c r="B303" s="10"/>
      <c r="C303" s="10"/>
      <c r="D303" s="10"/>
      <c r="E303" s="10"/>
      <c r="F303" s="10"/>
    </row>
    <row r="304" spans="1:6" ht="15.75">
      <c r="A304" s="9"/>
      <c r="B304" s="10"/>
      <c r="C304" s="10"/>
      <c r="D304" s="10"/>
      <c r="E304" s="10"/>
      <c r="F304" s="10"/>
    </row>
    <row r="305" spans="1:6" ht="15.75">
      <c r="A305" s="9"/>
      <c r="B305" s="10"/>
      <c r="C305" s="10"/>
      <c r="D305" s="10"/>
      <c r="E305" s="10"/>
      <c r="F305" s="10"/>
    </row>
    <row r="306" spans="1:6" ht="15.75">
      <c r="A306" s="9"/>
      <c r="B306" s="10"/>
      <c r="C306" s="10"/>
      <c r="D306" s="10"/>
      <c r="E306" s="10"/>
      <c r="F306" s="10"/>
    </row>
    <row r="307" spans="1:6" ht="15.75">
      <c r="A307" s="9"/>
      <c r="B307" s="10"/>
      <c r="C307" s="10"/>
      <c r="D307" s="10"/>
      <c r="E307" s="10"/>
      <c r="F307" s="10"/>
    </row>
    <row r="308" spans="1:6" ht="15.75">
      <c r="A308" s="9"/>
      <c r="B308" s="10"/>
      <c r="C308" s="10"/>
      <c r="D308" s="10"/>
      <c r="E308" s="10"/>
      <c r="F308" s="10"/>
    </row>
    <row r="309" spans="1:6" ht="15.75">
      <c r="A309" s="9"/>
      <c r="B309" s="10"/>
      <c r="C309" s="10"/>
      <c r="D309" s="10"/>
      <c r="E309" s="10"/>
      <c r="F309" s="10"/>
    </row>
    <row r="310" spans="1:6" ht="15.75">
      <c r="A310" s="9"/>
      <c r="B310" s="10"/>
      <c r="C310" s="10"/>
      <c r="D310" s="10"/>
      <c r="E310" s="10"/>
      <c r="F310" s="10"/>
    </row>
    <row r="311" spans="1:6" ht="15.75">
      <c r="A311" s="9"/>
      <c r="B311" s="10"/>
      <c r="C311" s="10"/>
      <c r="D311" s="10"/>
      <c r="E311" s="10"/>
      <c r="F311" s="10"/>
    </row>
    <row r="312" spans="1:6" ht="15.75">
      <c r="A312" s="9"/>
      <c r="B312" s="10"/>
      <c r="C312" s="10"/>
      <c r="D312" s="10"/>
      <c r="E312" s="10"/>
      <c r="F312" s="10"/>
    </row>
    <row r="313" spans="1:6" ht="15.75">
      <c r="A313" s="9"/>
      <c r="B313" s="10"/>
      <c r="C313" s="10"/>
      <c r="D313" s="10"/>
      <c r="E313" s="10"/>
      <c r="F313" s="10"/>
    </row>
    <row r="314" spans="1:6" ht="15.75">
      <c r="A314" s="9"/>
      <c r="B314" s="10"/>
      <c r="C314" s="10"/>
      <c r="D314" s="10"/>
      <c r="E314" s="10"/>
      <c r="F314" s="10"/>
    </row>
    <row r="315" spans="1:6" ht="15.75">
      <c r="A315" s="9"/>
      <c r="B315" s="10"/>
      <c r="C315" s="10"/>
      <c r="D315" s="10"/>
      <c r="E315" s="10"/>
      <c r="F315" s="10"/>
    </row>
    <row r="316" spans="1:6" ht="15.75">
      <c r="A316" s="9"/>
      <c r="B316" s="10"/>
      <c r="C316" s="10"/>
      <c r="D316" s="10"/>
      <c r="E316" s="10"/>
      <c r="F316" s="10"/>
    </row>
    <row r="317" spans="1:6" ht="15.75">
      <c r="A317" s="9"/>
      <c r="B317" s="10"/>
      <c r="C317" s="10"/>
      <c r="D317" s="10"/>
      <c r="E317" s="10"/>
      <c r="F317" s="10"/>
    </row>
    <row r="318" spans="1:6" ht="15.75">
      <c r="A318" s="9"/>
      <c r="B318" s="10"/>
      <c r="C318" s="10"/>
      <c r="D318" s="10"/>
      <c r="E318" s="10"/>
      <c r="F318" s="10"/>
    </row>
    <row r="319" spans="1:6" ht="15.75">
      <c r="A319" s="9"/>
      <c r="B319" s="10"/>
      <c r="C319" s="10"/>
      <c r="D319" s="10"/>
      <c r="E319" s="10"/>
      <c r="F319" s="10"/>
    </row>
    <row r="320" spans="1:6" ht="15.75">
      <c r="A320" s="9"/>
      <c r="B320" s="10"/>
      <c r="C320" s="10"/>
      <c r="D320" s="10"/>
      <c r="E320" s="10"/>
      <c r="F320" s="10"/>
    </row>
    <row r="321" spans="1:6" ht="15.75">
      <c r="A321" s="9"/>
      <c r="B321" s="10"/>
      <c r="C321" s="10"/>
      <c r="D321" s="10"/>
      <c r="E321" s="10"/>
      <c r="F321" s="10"/>
    </row>
    <row r="322" spans="1:6" ht="15.75">
      <c r="A322" s="9"/>
      <c r="B322" s="10"/>
      <c r="C322" s="10"/>
      <c r="D322" s="10"/>
      <c r="E322" s="10"/>
      <c r="F322" s="10"/>
    </row>
    <row r="323" spans="1:6" ht="15.75">
      <c r="A323" s="9"/>
      <c r="B323" s="10"/>
      <c r="C323" s="10"/>
      <c r="D323" s="10"/>
      <c r="E323" s="10"/>
      <c r="F323" s="10"/>
    </row>
    <row r="324" spans="1:6" ht="15.75">
      <c r="A324" s="9"/>
      <c r="B324" s="10"/>
      <c r="C324" s="10"/>
      <c r="D324" s="10"/>
      <c r="E324" s="10"/>
      <c r="F324" s="10"/>
    </row>
    <row r="325" spans="1:6" ht="15.75">
      <c r="A325" s="9"/>
      <c r="B325" s="10"/>
      <c r="C325" s="10"/>
      <c r="D325" s="10"/>
      <c r="E325" s="10"/>
      <c r="F325" s="10"/>
    </row>
    <row r="326" spans="1:6" ht="15.75">
      <c r="A326" s="9"/>
      <c r="B326" s="10"/>
      <c r="C326" s="10"/>
      <c r="D326" s="10"/>
      <c r="E326" s="10"/>
      <c r="F326" s="10"/>
    </row>
    <row r="327" spans="1:6" ht="15.75">
      <c r="A327" s="9"/>
      <c r="B327" s="10"/>
      <c r="C327" s="10"/>
      <c r="D327" s="10"/>
      <c r="E327" s="10"/>
      <c r="F327" s="10"/>
    </row>
    <row r="328" spans="1:6" ht="15.75">
      <c r="A328" s="9"/>
      <c r="B328" s="10"/>
      <c r="C328" s="10"/>
      <c r="D328" s="10"/>
      <c r="E328" s="10"/>
      <c r="F328" s="10"/>
    </row>
    <row r="329" spans="1:6" ht="15.75">
      <c r="A329" s="9"/>
      <c r="B329" s="10"/>
      <c r="C329" s="10"/>
      <c r="D329" s="10"/>
      <c r="E329" s="10"/>
      <c r="F329" s="10"/>
    </row>
    <row r="330" spans="1:6" ht="15.75">
      <c r="A330" s="9"/>
      <c r="B330" s="10"/>
      <c r="C330" s="10"/>
      <c r="D330" s="10"/>
      <c r="E330" s="10"/>
      <c r="F330" s="10"/>
    </row>
    <row r="331" spans="1:6" ht="15.75">
      <c r="A331" s="9"/>
      <c r="B331" s="10"/>
      <c r="C331" s="10"/>
      <c r="D331" s="10"/>
      <c r="E331" s="10"/>
      <c r="F331" s="10"/>
    </row>
    <row r="332" spans="1:6" ht="15.75">
      <c r="A332" s="9"/>
      <c r="B332" s="10"/>
      <c r="C332" s="10"/>
      <c r="D332" s="10"/>
      <c r="E332" s="10"/>
      <c r="F332" s="10"/>
    </row>
    <row r="333" spans="1:6" ht="15.75">
      <c r="A333" s="9"/>
      <c r="B333" s="10"/>
      <c r="C333" s="10"/>
      <c r="D333" s="10"/>
      <c r="E333" s="10"/>
      <c r="F333" s="10"/>
    </row>
    <row r="334" spans="1:6" ht="15.75">
      <c r="A334" s="9"/>
      <c r="B334" s="10"/>
      <c r="C334" s="10"/>
      <c r="D334" s="10"/>
      <c r="E334" s="10"/>
      <c r="F334" s="10"/>
    </row>
    <row r="335" spans="1:6" ht="15.75">
      <c r="A335" s="9"/>
      <c r="B335" s="10"/>
      <c r="C335" s="10"/>
      <c r="D335" s="10"/>
      <c r="E335" s="10"/>
      <c r="F335" s="10"/>
    </row>
    <row r="336" spans="1:6" ht="15.75">
      <c r="A336" s="9"/>
      <c r="B336" s="10"/>
      <c r="C336" s="10"/>
      <c r="D336" s="10"/>
      <c r="E336" s="10"/>
      <c r="F336" s="10"/>
    </row>
    <row r="337" spans="1:6" ht="15.75">
      <c r="A337" s="9"/>
      <c r="B337" s="10"/>
      <c r="C337" s="10"/>
      <c r="D337" s="10"/>
      <c r="E337" s="10"/>
      <c r="F337" s="10"/>
    </row>
    <row r="338" spans="1:6" ht="15.75">
      <c r="A338" s="9"/>
      <c r="B338" s="10"/>
      <c r="C338" s="10"/>
      <c r="D338" s="10"/>
      <c r="E338" s="10"/>
      <c r="F338" s="10"/>
    </row>
    <row r="339" spans="1:6" ht="15.75">
      <c r="A339" s="9"/>
      <c r="B339" s="10"/>
      <c r="C339" s="10"/>
      <c r="D339" s="10"/>
      <c r="E339" s="10"/>
      <c r="F339" s="10"/>
    </row>
    <row r="340" spans="1:6" ht="15.75">
      <c r="A340" s="9"/>
      <c r="B340" s="10"/>
      <c r="C340" s="10"/>
      <c r="D340" s="10"/>
      <c r="E340" s="10"/>
      <c r="F340" s="10"/>
    </row>
    <row r="341" spans="1:6" ht="15.75">
      <c r="A341" s="9"/>
      <c r="B341" s="10"/>
      <c r="C341" s="10"/>
      <c r="D341" s="10"/>
      <c r="E341" s="10"/>
      <c r="F341" s="10"/>
    </row>
    <row r="342" spans="1:6" ht="15.75">
      <c r="A342" s="9"/>
      <c r="B342" s="10"/>
      <c r="C342" s="10"/>
      <c r="D342" s="10"/>
      <c r="E342" s="10"/>
      <c r="F342" s="10"/>
    </row>
    <row r="343" spans="1:6" ht="15.75">
      <c r="A343" s="9"/>
      <c r="B343" s="10"/>
      <c r="C343" s="10"/>
      <c r="D343" s="10"/>
      <c r="E343" s="10"/>
      <c r="F343" s="10"/>
    </row>
    <row r="344" spans="1:6" ht="15.75">
      <c r="A344" s="9"/>
      <c r="B344" s="10"/>
      <c r="C344" s="10"/>
      <c r="D344" s="10"/>
      <c r="E344" s="10"/>
      <c r="F344" s="10"/>
    </row>
    <row r="345" spans="1:6" ht="15.75">
      <c r="A345" s="9"/>
      <c r="B345" s="10"/>
      <c r="C345" s="10"/>
      <c r="D345" s="10"/>
      <c r="E345" s="10"/>
      <c r="F345" s="10"/>
    </row>
    <row r="346" spans="1:6" ht="15.75">
      <c r="A346" s="9"/>
      <c r="B346" s="10"/>
      <c r="C346" s="10"/>
      <c r="D346" s="10"/>
      <c r="E346" s="10"/>
      <c r="F346" s="10"/>
    </row>
    <row r="347" spans="1:6" ht="15.75">
      <c r="A347" s="9"/>
      <c r="B347" s="10"/>
      <c r="C347" s="10"/>
      <c r="D347" s="10"/>
      <c r="E347" s="10"/>
      <c r="F347" s="10"/>
    </row>
    <row r="348" spans="1:6" ht="15.75">
      <c r="A348" s="9"/>
      <c r="B348" s="10"/>
      <c r="C348" s="10"/>
      <c r="D348" s="10"/>
      <c r="E348" s="10"/>
      <c r="F348" s="10"/>
    </row>
    <row r="349" spans="1:6" ht="15.75">
      <c r="A349" s="9"/>
      <c r="B349" s="10"/>
      <c r="C349" s="10"/>
      <c r="D349" s="10"/>
      <c r="E349" s="10"/>
      <c r="F349" s="10"/>
    </row>
    <row r="350" spans="1:6" ht="15.75">
      <c r="A350" s="9"/>
      <c r="B350" s="10"/>
      <c r="C350" s="10"/>
      <c r="D350" s="10"/>
      <c r="E350" s="10"/>
      <c r="F350" s="10"/>
    </row>
    <row r="351" spans="1:6" ht="15.75">
      <c r="A351" s="9"/>
      <c r="B351" s="10"/>
      <c r="C351" s="10"/>
      <c r="D351" s="10"/>
      <c r="E351" s="10"/>
      <c r="F351" s="10"/>
    </row>
    <row r="352" spans="1:6" ht="15.75">
      <c r="A352" s="9"/>
      <c r="B352" s="10"/>
      <c r="C352" s="10"/>
      <c r="D352" s="10"/>
      <c r="E352" s="10"/>
      <c r="F352" s="10"/>
    </row>
    <row r="353" spans="1:6" ht="15.75">
      <c r="A353" s="9"/>
      <c r="B353" s="10"/>
      <c r="C353" s="10"/>
      <c r="D353" s="10"/>
      <c r="E353" s="10"/>
      <c r="F353" s="10"/>
    </row>
    <row r="354" spans="1:6" ht="15.75">
      <c r="A354" s="9"/>
      <c r="B354" s="10"/>
      <c r="C354" s="10"/>
      <c r="D354" s="10"/>
      <c r="E354" s="10"/>
      <c r="F354" s="10"/>
    </row>
    <row r="355" spans="1:6" ht="15.75">
      <c r="A355" s="9"/>
      <c r="B355" s="10"/>
      <c r="C355" s="10"/>
      <c r="D355" s="10"/>
      <c r="E355" s="10"/>
      <c r="F355" s="10"/>
    </row>
    <row r="356" spans="1:6" ht="15.75">
      <c r="A356" s="9"/>
      <c r="B356" s="10"/>
      <c r="C356" s="10"/>
      <c r="D356" s="10"/>
      <c r="E356" s="10"/>
      <c r="F356" s="10"/>
    </row>
    <row r="357" spans="1:6" ht="15.75">
      <c r="A357" s="9"/>
      <c r="B357" s="10"/>
      <c r="C357" s="10"/>
      <c r="D357" s="10"/>
      <c r="E357" s="10"/>
      <c r="F357" s="10"/>
    </row>
    <row r="358" spans="1:6" ht="15.75">
      <c r="A358" s="9"/>
      <c r="B358" s="10"/>
      <c r="C358" s="10"/>
      <c r="D358" s="10"/>
      <c r="E358" s="10"/>
      <c r="F358" s="10"/>
    </row>
    <row r="359" spans="1:6" ht="15.75">
      <c r="A359" s="9"/>
      <c r="B359" s="10"/>
      <c r="C359" s="10"/>
      <c r="D359" s="10"/>
      <c r="E359" s="10"/>
      <c r="F359" s="10"/>
    </row>
    <row r="360" spans="1:6" ht="15.75">
      <c r="A360" s="9"/>
      <c r="B360" s="10"/>
      <c r="C360" s="10"/>
      <c r="D360" s="10"/>
      <c r="E360" s="10"/>
      <c r="F360" s="10"/>
    </row>
    <row r="361" spans="1:6" ht="15.75">
      <c r="A361" s="9"/>
      <c r="B361" s="10"/>
      <c r="C361" s="10"/>
      <c r="D361" s="10"/>
      <c r="E361" s="10"/>
      <c r="F361" s="10"/>
    </row>
    <row r="362" spans="1:6" ht="15.75">
      <c r="A362" s="9"/>
      <c r="B362" s="10"/>
      <c r="C362" s="10"/>
      <c r="D362" s="10"/>
      <c r="E362" s="10"/>
      <c r="F362" s="10"/>
    </row>
    <row r="363" spans="1:6" ht="15.75">
      <c r="A363" s="9"/>
      <c r="B363" s="10"/>
      <c r="C363" s="10"/>
      <c r="D363" s="10"/>
      <c r="E363" s="10"/>
      <c r="F363" s="10"/>
    </row>
    <row r="364" spans="1:6" ht="15.75">
      <c r="A364" s="9"/>
      <c r="B364" s="10"/>
      <c r="C364" s="10"/>
      <c r="D364" s="10"/>
      <c r="E364" s="10"/>
      <c r="F364" s="10"/>
    </row>
    <row r="365" spans="1:6" ht="15.75">
      <c r="A365" s="9"/>
      <c r="B365" s="10"/>
      <c r="C365" s="10"/>
      <c r="D365" s="10"/>
      <c r="E365" s="10"/>
      <c r="F365" s="10"/>
    </row>
    <row r="366" spans="1:6" ht="15.75">
      <c r="A366" s="9"/>
      <c r="B366" s="10"/>
      <c r="C366" s="10"/>
      <c r="D366" s="10"/>
      <c r="E366" s="10"/>
      <c r="F366" s="10"/>
    </row>
    <row r="367" spans="1:6" ht="15.75">
      <c r="A367" s="9"/>
      <c r="B367" s="10"/>
      <c r="C367" s="10"/>
      <c r="D367" s="10"/>
      <c r="E367" s="10"/>
      <c r="F367" s="10"/>
    </row>
    <row r="368" spans="1:6" ht="15.75">
      <c r="A368" s="9"/>
      <c r="B368" s="10"/>
      <c r="C368" s="10"/>
      <c r="D368" s="10"/>
      <c r="E368" s="10"/>
      <c r="F368" s="10"/>
    </row>
    <row r="369" spans="1:6" ht="15.75">
      <c r="A369" s="9"/>
      <c r="B369" s="10"/>
      <c r="C369" s="10"/>
      <c r="D369" s="10"/>
      <c r="E369" s="10"/>
      <c r="F369" s="10"/>
    </row>
    <row r="370" spans="1:6" ht="15.75">
      <c r="A370" s="9"/>
      <c r="B370" s="10"/>
      <c r="C370" s="10"/>
      <c r="D370" s="10"/>
      <c r="E370" s="10"/>
      <c r="F370" s="10"/>
    </row>
    <row r="371" spans="1:6" ht="15.75">
      <c r="A371" s="9"/>
      <c r="B371" s="10"/>
      <c r="C371" s="10"/>
      <c r="D371" s="10"/>
      <c r="E371" s="10"/>
      <c r="F371" s="10"/>
    </row>
    <row r="372" spans="1:6" ht="15.75">
      <c r="A372" s="9"/>
      <c r="B372" s="10"/>
      <c r="C372" s="10"/>
      <c r="D372" s="10"/>
      <c r="E372" s="10"/>
      <c r="F372" s="10"/>
    </row>
    <row r="373" spans="1:6" ht="15.75">
      <c r="A373" s="9"/>
      <c r="B373" s="10"/>
      <c r="C373" s="10"/>
      <c r="D373" s="10"/>
      <c r="E373" s="10"/>
      <c r="F373" s="10"/>
    </row>
    <row r="374" spans="1:6" ht="15.75">
      <c r="A374" s="9"/>
      <c r="B374" s="10"/>
      <c r="C374" s="10"/>
      <c r="D374" s="10"/>
      <c r="E374" s="10"/>
      <c r="F374" s="10"/>
    </row>
    <row r="375" spans="1:6" ht="15.75">
      <c r="A375" s="9"/>
      <c r="B375" s="10"/>
      <c r="C375" s="10"/>
      <c r="D375" s="10"/>
      <c r="E375" s="10"/>
      <c r="F375" s="10"/>
    </row>
    <row r="376" spans="1:6" ht="15.75">
      <c r="A376" s="9"/>
      <c r="B376" s="10"/>
      <c r="C376" s="10"/>
      <c r="D376" s="10"/>
      <c r="E376" s="10"/>
      <c r="F376" s="10"/>
    </row>
    <row r="377" spans="1:6" ht="15.75">
      <c r="A377" s="9"/>
      <c r="B377" s="10"/>
      <c r="C377" s="10"/>
      <c r="D377" s="10"/>
      <c r="E377" s="10"/>
      <c r="F377" s="10"/>
    </row>
    <row r="378" spans="1:6" ht="15.75">
      <c r="A378" s="9"/>
      <c r="B378" s="10"/>
      <c r="C378" s="10"/>
      <c r="D378" s="10"/>
      <c r="E378" s="10"/>
      <c r="F378" s="10"/>
    </row>
    <row r="379" spans="1:6" ht="15.75">
      <c r="A379" s="9"/>
      <c r="B379" s="10"/>
      <c r="C379" s="10"/>
      <c r="D379" s="10"/>
      <c r="E379" s="10"/>
      <c r="F379" s="10"/>
    </row>
    <row r="380" spans="1:6" ht="15.75">
      <c r="A380" s="9"/>
      <c r="B380" s="10"/>
      <c r="C380" s="10"/>
      <c r="D380" s="10"/>
      <c r="E380" s="10"/>
      <c r="F380" s="10"/>
    </row>
    <row r="381" spans="1:6" ht="15.75">
      <c r="A381" s="9"/>
      <c r="B381" s="10"/>
      <c r="C381" s="10"/>
      <c r="D381" s="10"/>
      <c r="E381" s="10"/>
      <c r="F381" s="10"/>
    </row>
    <row r="382" spans="1:6" ht="15.75">
      <c r="A382" s="9"/>
      <c r="B382" s="10"/>
      <c r="C382" s="10"/>
      <c r="D382" s="10"/>
      <c r="E382" s="10"/>
      <c r="F382" s="10"/>
    </row>
    <row r="383" spans="1:6" ht="15.75">
      <c r="A383" s="9"/>
      <c r="B383" s="10"/>
      <c r="C383" s="10"/>
      <c r="D383" s="10"/>
      <c r="E383" s="10"/>
      <c r="F383" s="10"/>
    </row>
    <row r="384" spans="1:6" ht="15.75">
      <c r="A384" s="9"/>
      <c r="B384" s="10"/>
      <c r="C384" s="10"/>
      <c r="D384" s="10"/>
      <c r="E384" s="10"/>
      <c r="F384" s="10"/>
    </row>
    <row r="385" spans="1:6" ht="15.75">
      <c r="A385" s="9"/>
      <c r="B385" s="10"/>
      <c r="C385" s="10"/>
      <c r="D385" s="10"/>
      <c r="E385" s="10"/>
      <c r="F385" s="10"/>
    </row>
    <row r="386" spans="1:6" ht="15.75">
      <c r="A386" s="9"/>
      <c r="B386" s="10"/>
      <c r="C386" s="10"/>
      <c r="D386" s="10"/>
      <c r="E386" s="10"/>
      <c r="F386" s="10"/>
    </row>
    <row r="387" spans="1:6" ht="15.75">
      <c r="A387" s="9"/>
      <c r="B387" s="10"/>
      <c r="C387" s="10"/>
      <c r="D387" s="10"/>
      <c r="E387" s="10"/>
      <c r="F387" s="10"/>
    </row>
    <row r="388" spans="1:6" ht="15.75">
      <c r="A388" s="9"/>
      <c r="B388" s="10"/>
      <c r="C388" s="10"/>
      <c r="D388" s="10"/>
      <c r="E388" s="10"/>
      <c r="F388" s="10"/>
    </row>
    <row r="389" spans="1:6" ht="15.75">
      <c r="A389" s="9"/>
      <c r="B389" s="10"/>
      <c r="C389" s="10"/>
      <c r="D389" s="10"/>
      <c r="E389" s="10"/>
      <c r="F389" s="10"/>
    </row>
    <row r="390" spans="1:6" ht="15.75">
      <c r="A390" s="9"/>
      <c r="B390" s="10"/>
      <c r="C390" s="10"/>
      <c r="D390" s="10"/>
      <c r="E390" s="10"/>
      <c r="F390" s="10"/>
    </row>
    <row r="391" spans="1:6" ht="15.75">
      <c r="A391" s="9"/>
      <c r="B391" s="10"/>
      <c r="C391" s="10"/>
      <c r="D391" s="10"/>
      <c r="E391" s="10"/>
      <c r="F391" s="10"/>
    </row>
    <row r="392" spans="1:6" ht="15.75">
      <c r="A392" s="9"/>
      <c r="B392" s="10"/>
      <c r="C392" s="10"/>
      <c r="D392" s="10"/>
      <c r="E392" s="10"/>
      <c r="F392" s="10"/>
    </row>
    <row r="393" spans="1:6" ht="15.75">
      <c r="A393" s="9"/>
      <c r="B393" s="10"/>
      <c r="C393" s="10"/>
      <c r="D393" s="10"/>
      <c r="E393" s="10"/>
      <c r="F393" s="10"/>
    </row>
    <row r="394" spans="1:6" ht="15.75">
      <c r="A394" s="9"/>
      <c r="B394" s="10"/>
      <c r="C394" s="10"/>
      <c r="D394" s="10"/>
      <c r="E394" s="10"/>
      <c r="F394" s="10"/>
    </row>
    <row r="395" spans="1:6" ht="15.75">
      <c r="A395" s="9"/>
      <c r="B395" s="10"/>
      <c r="C395" s="10"/>
      <c r="D395" s="10"/>
      <c r="E395" s="10"/>
      <c r="F395" s="10"/>
    </row>
    <row r="396" spans="1:6" ht="15.75">
      <c r="A396" s="9"/>
      <c r="B396" s="10"/>
      <c r="C396" s="10"/>
      <c r="D396" s="10"/>
      <c r="E396" s="10"/>
      <c r="F396" s="10"/>
    </row>
    <row r="397" spans="1:6" ht="15.75">
      <c r="A397" s="9"/>
      <c r="B397" s="10"/>
      <c r="C397" s="10"/>
      <c r="D397" s="10"/>
      <c r="E397" s="10"/>
      <c r="F397" s="10"/>
    </row>
    <row r="398" spans="1:6" ht="15.75">
      <c r="A398" s="9"/>
      <c r="B398" s="10"/>
      <c r="C398" s="10"/>
      <c r="D398" s="10"/>
      <c r="E398" s="10"/>
      <c r="F398" s="10"/>
    </row>
    <row r="399" spans="1:6" ht="15.75">
      <c r="A399" s="9"/>
      <c r="B399" s="10"/>
      <c r="C399" s="10"/>
      <c r="D399" s="10"/>
      <c r="E399" s="10"/>
      <c r="F399" s="10"/>
    </row>
    <row r="400" spans="1:6" ht="15.75">
      <c r="A400" s="9"/>
      <c r="B400" s="10"/>
      <c r="C400" s="10"/>
      <c r="D400" s="10"/>
      <c r="E400" s="10"/>
      <c r="F400" s="10"/>
    </row>
    <row r="401" spans="1:6" ht="15.75">
      <c r="A401" s="9"/>
      <c r="B401" s="10"/>
      <c r="C401" s="10"/>
      <c r="D401" s="10"/>
      <c r="E401" s="10"/>
      <c r="F401" s="10"/>
    </row>
    <row r="402" spans="1:6" ht="15.75">
      <c r="A402" s="9"/>
      <c r="B402" s="10"/>
      <c r="C402" s="10"/>
      <c r="D402" s="10"/>
      <c r="E402" s="10"/>
      <c r="F402" s="10"/>
    </row>
    <row r="403" spans="1:6" ht="15.75">
      <c r="A403" s="9"/>
      <c r="B403" s="10"/>
      <c r="C403" s="10"/>
      <c r="D403" s="10"/>
      <c r="E403" s="10"/>
      <c r="F403" s="10"/>
    </row>
    <row r="404" spans="1:6" ht="15.75">
      <c r="A404" s="9"/>
      <c r="B404" s="10"/>
      <c r="C404" s="10"/>
      <c r="D404" s="10"/>
      <c r="E404" s="10"/>
      <c r="F404" s="10"/>
    </row>
    <row r="405" spans="1:6" ht="15.75">
      <c r="A405" s="9"/>
      <c r="B405" s="10"/>
      <c r="C405" s="10"/>
      <c r="D405" s="10"/>
      <c r="E405" s="10"/>
      <c r="F405" s="10"/>
    </row>
    <row r="406" spans="1:6" ht="15.75">
      <c r="A406" s="9"/>
      <c r="B406" s="10"/>
      <c r="C406" s="10"/>
      <c r="D406" s="10"/>
      <c r="E406" s="10"/>
      <c r="F406" s="10"/>
    </row>
    <row r="407" spans="1:6" ht="15.75">
      <c r="A407" s="9"/>
      <c r="B407" s="10"/>
      <c r="C407" s="10"/>
      <c r="D407" s="10"/>
      <c r="E407" s="10"/>
      <c r="F407" s="10"/>
    </row>
    <row r="408" spans="1:6" ht="15.75">
      <c r="A408" s="9"/>
      <c r="B408" s="10"/>
      <c r="C408" s="10"/>
      <c r="D408" s="10"/>
      <c r="E408" s="10"/>
      <c r="F408" s="10"/>
    </row>
    <row r="409" spans="1:6" ht="15.75">
      <c r="A409" s="9"/>
      <c r="B409" s="10"/>
      <c r="C409" s="10"/>
      <c r="D409" s="10"/>
      <c r="E409" s="10"/>
      <c r="F409" s="10"/>
    </row>
    <row r="410" spans="1:6" ht="15.75">
      <c r="A410" s="9"/>
      <c r="B410" s="10"/>
      <c r="C410" s="10"/>
      <c r="D410" s="10"/>
      <c r="E410" s="10"/>
      <c r="F410" s="10"/>
    </row>
    <row r="411" spans="1:6" ht="15.75">
      <c r="A411" s="9"/>
      <c r="B411" s="10"/>
      <c r="C411" s="10"/>
      <c r="D411" s="10"/>
      <c r="E411" s="10"/>
      <c r="F411" s="10"/>
    </row>
    <row r="412" spans="1:6" ht="15.75">
      <c r="A412" s="9"/>
      <c r="B412" s="10"/>
      <c r="C412" s="10"/>
      <c r="D412" s="10"/>
      <c r="E412" s="10"/>
      <c r="F412" s="10"/>
    </row>
    <row r="413" spans="1:6" ht="15.75">
      <c r="A413" s="9"/>
      <c r="B413" s="10"/>
      <c r="C413" s="10"/>
      <c r="D413" s="10"/>
      <c r="E413" s="10"/>
      <c r="F413" s="10"/>
    </row>
    <row r="414" spans="1:6" ht="15.75">
      <c r="A414" s="9"/>
      <c r="B414" s="10"/>
      <c r="C414" s="10"/>
      <c r="D414" s="10"/>
      <c r="E414" s="10"/>
      <c r="F414" s="10"/>
    </row>
    <row r="415" spans="1:6" ht="15.75">
      <c r="A415" s="9"/>
      <c r="B415" s="10"/>
      <c r="C415" s="10"/>
      <c r="D415" s="10"/>
      <c r="E415" s="10"/>
      <c r="F415" s="10"/>
    </row>
    <row r="416" spans="1:6" ht="15.75">
      <c r="A416" s="9"/>
      <c r="B416" s="10"/>
      <c r="C416" s="10"/>
      <c r="D416" s="10"/>
      <c r="E416" s="10"/>
      <c r="F416" s="10"/>
    </row>
    <row r="417" spans="1:6" ht="15.75">
      <c r="A417" s="9"/>
      <c r="B417" s="10"/>
      <c r="C417" s="10"/>
      <c r="D417" s="10"/>
      <c r="E417" s="10"/>
      <c r="F417" s="10"/>
    </row>
    <row r="418" spans="1:6" ht="15.75">
      <c r="A418" s="9"/>
      <c r="B418" s="10"/>
      <c r="C418" s="10"/>
      <c r="D418" s="10"/>
      <c r="E418" s="10"/>
      <c r="F418" s="10"/>
    </row>
    <row r="419" spans="1:6" ht="15.75">
      <c r="A419" s="9"/>
      <c r="B419" s="10"/>
      <c r="C419" s="10"/>
      <c r="D419" s="10"/>
      <c r="E419" s="10"/>
      <c r="F419" s="10"/>
    </row>
    <row r="420" spans="1:6" ht="15.75">
      <c r="A420" s="9"/>
      <c r="B420" s="10"/>
      <c r="C420" s="10"/>
      <c r="D420" s="10"/>
      <c r="E420" s="10"/>
      <c r="F420" s="10"/>
    </row>
    <row r="421" spans="1:6" ht="15.75">
      <c r="A421" s="9"/>
      <c r="B421" s="10"/>
      <c r="C421" s="10"/>
      <c r="D421" s="10"/>
      <c r="E421" s="10"/>
      <c r="F421" s="10"/>
    </row>
    <row r="422" spans="1:6" ht="15.75">
      <c r="A422" s="9"/>
      <c r="B422" s="10"/>
      <c r="C422" s="10"/>
      <c r="D422" s="10"/>
      <c r="E422" s="10"/>
      <c r="F422" s="10"/>
    </row>
    <row r="423" spans="1:6" ht="15.75">
      <c r="A423" s="9"/>
      <c r="B423" s="10"/>
      <c r="C423" s="10"/>
      <c r="D423" s="10"/>
      <c r="E423" s="10"/>
      <c r="F423" s="10"/>
    </row>
    <row r="424" spans="1:6" ht="15.75">
      <c r="A424" s="9"/>
      <c r="B424" s="10"/>
      <c r="C424" s="10"/>
      <c r="D424" s="10"/>
      <c r="E424" s="10"/>
      <c r="F424" s="10"/>
    </row>
    <row r="425" spans="1:6" ht="15.75">
      <c r="A425" s="9"/>
      <c r="B425" s="10"/>
      <c r="C425" s="10"/>
      <c r="D425" s="10"/>
      <c r="E425" s="10"/>
      <c r="F425" s="10"/>
    </row>
    <row r="426" spans="1:6" ht="15.75">
      <c r="A426" s="9"/>
      <c r="B426" s="10"/>
      <c r="C426" s="10"/>
      <c r="D426" s="10"/>
      <c r="E426" s="10"/>
      <c r="F426" s="10"/>
    </row>
    <row r="427" spans="1:6" ht="15.75">
      <c r="A427" s="9"/>
      <c r="B427" s="10"/>
      <c r="C427" s="10"/>
      <c r="D427" s="10"/>
      <c r="E427" s="10"/>
      <c r="F427" s="10"/>
    </row>
    <row r="428" spans="1:6" ht="15.75">
      <c r="A428" s="9"/>
      <c r="B428" s="10"/>
      <c r="C428" s="10"/>
      <c r="D428" s="10"/>
      <c r="E428" s="10"/>
      <c r="F428" s="10"/>
    </row>
    <row r="429" spans="1:6" ht="15.75">
      <c r="A429" s="9"/>
      <c r="B429" s="10"/>
      <c r="C429" s="10"/>
      <c r="D429" s="10"/>
      <c r="E429" s="10"/>
      <c r="F429" s="10"/>
    </row>
    <row r="430" spans="1:6" ht="15.75">
      <c r="A430" s="9"/>
      <c r="B430" s="10"/>
      <c r="C430" s="10"/>
      <c r="D430" s="10"/>
      <c r="E430" s="10"/>
      <c r="F430" s="10"/>
    </row>
    <row r="431" spans="1:6" ht="15.75">
      <c r="A431" s="9"/>
      <c r="B431" s="10"/>
      <c r="C431" s="10"/>
      <c r="D431" s="10"/>
      <c r="E431" s="10"/>
      <c r="F431" s="10"/>
    </row>
    <row r="432" spans="1:6" ht="15.75">
      <c r="A432" s="9"/>
      <c r="B432" s="10"/>
      <c r="C432" s="10"/>
      <c r="D432" s="10"/>
      <c r="E432" s="10"/>
      <c r="F432" s="10"/>
    </row>
    <row r="433" spans="1:6" ht="15.75">
      <c r="A433" s="9"/>
      <c r="B433" s="10"/>
      <c r="C433" s="10"/>
      <c r="D433" s="10"/>
      <c r="E433" s="10"/>
      <c r="F433" s="10"/>
    </row>
    <row r="434" spans="1:6" ht="15.75">
      <c r="A434" s="9"/>
      <c r="B434" s="10"/>
      <c r="C434" s="10"/>
      <c r="D434" s="10"/>
      <c r="E434" s="10"/>
      <c r="F434" s="10"/>
    </row>
    <row r="435" spans="1:6" ht="15.75">
      <c r="A435" s="9"/>
      <c r="B435" s="10"/>
      <c r="C435" s="10"/>
      <c r="D435" s="10"/>
      <c r="E435" s="10"/>
      <c r="F435" s="10"/>
    </row>
    <row r="436" spans="1:6" ht="15.75">
      <c r="A436" s="9"/>
      <c r="B436" s="10"/>
      <c r="C436" s="10"/>
      <c r="D436" s="10"/>
      <c r="E436" s="10"/>
      <c r="F436" s="10"/>
    </row>
    <row r="437" spans="1:6" ht="15.75">
      <c r="A437" s="9"/>
      <c r="B437" s="10"/>
      <c r="C437" s="10"/>
      <c r="D437" s="10"/>
      <c r="E437" s="10"/>
      <c r="F437" s="10"/>
    </row>
    <row r="438" spans="1:6" ht="15.75">
      <c r="A438" s="9"/>
      <c r="B438" s="10"/>
      <c r="C438" s="10"/>
      <c r="D438" s="10"/>
      <c r="E438" s="10"/>
      <c r="F438" s="10"/>
    </row>
    <row r="439" spans="1:6" ht="15.75">
      <c r="A439" s="9"/>
      <c r="B439" s="10"/>
      <c r="C439" s="10"/>
      <c r="D439" s="10"/>
      <c r="E439" s="10"/>
      <c r="F439" s="10"/>
    </row>
    <row r="440" spans="1:6" ht="15.75">
      <c r="A440" s="9"/>
      <c r="B440" s="10"/>
      <c r="C440" s="10"/>
      <c r="D440" s="10"/>
      <c r="E440" s="10"/>
      <c r="F440" s="10"/>
    </row>
    <row r="441" spans="1:6" ht="15.75">
      <c r="A441" s="9"/>
      <c r="B441" s="10"/>
      <c r="C441" s="10"/>
      <c r="D441" s="10"/>
      <c r="E441" s="10"/>
      <c r="F441" s="10"/>
    </row>
    <row r="442" spans="1:6" ht="15.75">
      <c r="A442" s="9"/>
      <c r="B442" s="10"/>
      <c r="C442" s="10"/>
      <c r="D442" s="10"/>
      <c r="E442" s="10"/>
      <c r="F442" s="10"/>
    </row>
    <row r="443" spans="1:6" ht="15.75">
      <c r="A443" s="9"/>
      <c r="B443" s="10"/>
      <c r="C443" s="10"/>
      <c r="D443" s="10"/>
      <c r="E443" s="10"/>
      <c r="F443" s="10"/>
    </row>
    <row r="444" spans="1:6" ht="15.75">
      <c r="A444" s="9"/>
      <c r="B444" s="10"/>
      <c r="C444" s="10"/>
      <c r="D444" s="10"/>
      <c r="E444" s="10"/>
      <c r="F444" s="10"/>
    </row>
    <row r="445" spans="1:6" ht="15.75">
      <c r="A445" s="9"/>
      <c r="B445" s="10"/>
      <c r="C445" s="10"/>
      <c r="D445" s="10"/>
      <c r="E445" s="10"/>
      <c r="F445" s="10"/>
    </row>
    <row r="446" spans="1:6" ht="15.75">
      <c r="A446" s="9"/>
      <c r="B446" s="10"/>
      <c r="C446" s="10"/>
      <c r="D446" s="10"/>
      <c r="E446" s="10"/>
      <c r="F446" s="10"/>
    </row>
    <row r="447" spans="1:6" ht="15.75">
      <c r="A447" s="9"/>
      <c r="B447" s="10"/>
      <c r="C447" s="10"/>
      <c r="D447" s="10"/>
      <c r="E447" s="10"/>
      <c r="F447" s="10"/>
    </row>
    <row r="448" spans="1:6" ht="15.75">
      <c r="A448" s="9"/>
      <c r="B448" s="10"/>
      <c r="C448" s="10"/>
      <c r="D448" s="10"/>
      <c r="E448" s="10"/>
      <c r="F448" s="10"/>
    </row>
    <row r="449" spans="1:6" ht="15.75">
      <c r="A449" s="9"/>
      <c r="B449" s="10"/>
      <c r="C449" s="10"/>
      <c r="D449" s="10"/>
      <c r="E449" s="10"/>
      <c r="F449" s="10"/>
    </row>
    <row r="450" spans="1:6" ht="15.75">
      <c r="A450" s="9"/>
      <c r="B450" s="10"/>
      <c r="C450" s="10"/>
      <c r="D450" s="10"/>
      <c r="E450" s="10"/>
      <c r="F450" s="10"/>
    </row>
    <row r="451" spans="1:6" ht="15.75">
      <c r="A451" s="9"/>
      <c r="B451" s="10"/>
      <c r="C451" s="10"/>
      <c r="D451" s="10"/>
      <c r="E451" s="10"/>
      <c r="F451" s="10"/>
    </row>
    <row r="452" spans="1:6" ht="15.75">
      <c r="A452" s="9"/>
      <c r="B452" s="10"/>
      <c r="C452" s="10"/>
      <c r="D452" s="10"/>
      <c r="E452" s="10"/>
      <c r="F452" s="10"/>
    </row>
    <row r="453" spans="1:6" ht="15.75">
      <c r="A453" s="9"/>
      <c r="B453" s="10"/>
      <c r="C453" s="10"/>
      <c r="D453" s="10"/>
      <c r="E453" s="10"/>
      <c r="F453" s="10"/>
    </row>
    <row r="454" spans="1:6" ht="15.75">
      <c r="A454" s="9"/>
      <c r="B454" s="10"/>
      <c r="C454" s="10"/>
      <c r="D454" s="10"/>
      <c r="E454" s="10"/>
      <c r="F454" s="10"/>
    </row>
    <row r="455" spans="1:6" ht="15.75">
      <c r="A455" s="9"/>
      <c r="B455" s="10"/>
      <c r="C455" s="10"/>
      <c r="D455" s="10"/>
      <c r="E455" s="10"/>
      <c r="F455" s="10"/>
    </row>
    <row r="456" spans="1:6" ht="15.75">
      <c r="A456" s="9"/>
      <c r="B456" s="10"/>
      <c r="C456" s="10"/>
      <c r="D456" s="10"/>
      <c r="E456" s="10"/>
      <c r="F456" s="10"/>
    </row>
    <row r="457" spans="1:6" ht="15.75">
      <c r="A457" s="9"/>
      <c r="B457" s="10"/>
      <c r="C457" s="10"/>
      <c r="D457" s="10"/>
      <c r="E457" s="10"/>
      <c r="F457" s="10"/>
    </row>
    <row r="458" spans="1:6" ht="15.75">
      <c r="A458" s="9"/>
      <c r="B458" s="10"/>
      <c r="C458" s="10"/>
      <c r="D458" s="10"/>
      <c r="E458" s="10"/>
      <c r="F458" s="10"/>
    </row>
    <row r="459" spans="1:6" ht="15.75">
      <c r="A459" s="9"/>
      <c r="B459" s="10"/>
      <c r="C459" s="10"/>
      <c r="D459" s="10"/>
      <c r="E459" s="10"/>
      <c r="F459" s="10"/>
    </row>
    <row r="460" spans="1:6" ht="15.75">
      <c r="A460" s="9"/>
      <c r="B460" s="10"/>
      <c r="C460" s="10"/>
      <c r="D460" s="10"/>
      <c r="E460" s="10"/>
      <c r="F460" s="10"/>
    </row>
    <row r="461" spans="1:6" ht="15.75">
      <c r="A461" s="9"/>
      <c r="B461" s="10"/>
      <c r="C461" s="10"/>
      <c r="D461" s="10"/>
      <c r="E461" s="10"/>
      <c r="F461" s="10"/>
    </row>
    <row r="462" spans="1:6" ht="15.75">
      <c r="A462" s="9"/>
      <c r="B462" s="10"/>
      <c r="C462" s="10"/>
      <c r="D462" s="10"/>
      <c r="E462" s="10"/>
      <c r="F462" s="10"/>
    </row>
    <row r="463" spans="1:6" ht="15.75">
      <c r="A463" s="9"/>
      <c r="B463" s="10"/>
      <c r="C463" s="10"/>
      <c r="D463" s="10"/>
      <c r="E463" s="10"/>
      <c r="F463" s="10"/>
    </row>
    <row r="464" spans="1:6" ht="15.75">
      <c r="A464" s="9"/>
      <c r="B464" s="10"/>
      <c r="C464" s="10"/>
      <c r="D464" s="10"/>
      <c r="E464" s="10"/>
      <c r="F464" s="10"/>
    </row>
    <row r="465" spans="1:6" ht="15.75">
      <c r="A465" s="9"/>
      <c r="B465" s="10"/>
      <c r="C465" s="10"/>
      <c r="D465" s="10"/>
      <c r="E465" s="10"/>
      <c r="F465" s="10"/>
    </row>
    <row r="466" spans="1:6" ht="15.75">
      <c r="A466" s="9"/>
      <c r="B466" s="10"/>
      <c r="C466" s="10"/>
      <c r="D466" s="10"/>
      <c r="E466" s="10"/>
      <c r="F466" s="10"/>
    </row>
    <row r="467" spans="1:6" ht="15.75">
      <c r="A467" s="9"/>
      <c r="B467" s="10"/>
      <c r="C467" s="10"/>
      <c r="D467" s="10"/>
      <c r="E467" s="10"/>
      <c r="F467" s="10"/>
    </row>
    <row r="468" spans="1:6" ht="15.75">
      <c r="A468" s="9"/>
      <c r="B468" s="10"/>
      <c r="C468" s="10"/>
      <c r="D468" s="10"/>
      <c r="E468" s="10"/>
      <c r="F468" s="10"/>
    </row>
    <row r="469" spans="1:6" ht="15.75">
      <c r="A469" s="9"/>
      <c r="B469" s="10"/>
      <c r="C469" s="10"/>
      <c r="D469" s="10"/>
      <c r="E469" s="10"/>
      <c r="F469" s="10"/>
    </row>
    <row r="470" spans="1:6" ht="15.75">
      <c r="A470" s="9"/>
      <c r="B470" s="10"/>
      <c r="C470" s="10"/>
      <c r="D470" s="10"/>
      <c r="E470" s="10"/>
      <c r="F470" s="10"/>
    </row>
    <row r="471" spans="1:6" ht="15.75">
      <c r="A471" s="9"/>
      <c r="B471" s="10"/>
      <c r="C471" s="10"/>
      <c r="D471" s="10"/>
      <c r="E471" s="10"/>
      <c r="F471" s="10"/>
    </row>
    <row r="472" spans="1:6" ht="15.75">
      <c r="A472" s="9"/>
      <c r="B472" s="10"/>
      <c r="C472" s="10"/>
      <c r="D472" s="10"/>
      <c r="E472" s="10"/>
      <c r="F472" s="10"/>
    </row>
    <row r="473" spans="1:6" ht="15.75">
      <c r="A473" s="9"/>
      <c r="B473" s="10"/>
      <c r="C473" s="10"/>
      <c r="D473" s="10"/>
      <c r="E473" s="10"/>
      <c r="F473" s="10"/>
    </row>
    <row r="474" spans="1:6" ht="15.75">
      <c r="A474" s="9"/>
      <c r="B474" s="10"/>
      <c r="C474" s="10"/>
      <c r="D474" s="10"/>
      <c r="E474" s="10"/>
      <c r="F474" s="10"/>
    </row>
    <row r="475" spans="1:6" ht="15.75">
      <c r="A475" s="9"/>
      <c r="B475" s="10"/>
      <c r="C475" s="10"/>
      <c r="D475" s="10"/>
      <c r="E475" s="10"/>
      <c r="F475" s="10"/>
    </row>
    <row r="476" spans="1:6" ht="15.75">
      <c r="A476" s="9"/>
      <c r="B476" s="10"/>
      <c r="C476" s="10"/>
      <c r="D476" s="10"/>
      <c r="E476" s="10"/>
      <c r="F476" s="10"/>
    </row>
    <row r="477" spans="1:6" ht="15.75">
      <c r="A477" s="9"/>
      <c r="B477" s="10"/>
      <c r="C477" s="10"/>
      <c r="D477" s="10"/>
      <c r="E477" s="10"/>
      <c r="F477" s="10"/>
    </row>
    <row r="478" spans="1:6" ht="15.75">
      <c r="A478" s="9"/>
      <c r="B478" s="10"/>
      <c r="C478" s="10"/>
      <c r="D478" s="10"/>
      <c r="E478" s="10"/>
      <c r="F478" s="10"/>
    </row>
    <row r="479" spans="1:6" ht="15.75">
      <c r="A479" s="9"/>
      <c r="B479" s="10"/>
      <c r="C479" s="10"/>
      <c r="D479" s="10"/>
      <c r="E479" s="10"/>
      <c r="F479" s="10"/>
    </row>
    <row r="480" spans="1:6" ht="15.75">
      <c r="A480" s="9"/>
      <c r="B480" s="10"/>
      <c r="C480" s="10"/>
      <c r="D480" s="10"/>
      <c r="E480" s="10"/>
      <c r="F480" s="10"/>
    </row>
    <row r="481" spans="1:6" ht="15.75">
      <c r="A481" s="9"/>
      <c r="B481" s="10"/>
      <c r="C481" s="10"/>
      <c r="D481" s="10"/>
      <c r="E481" s="10"/>
      <c r="F481" s="10"/>
    </row>
    <row r="482" spans="1:6" ht="15.75">
      <c r="A482" s="9"/>
      <c r="B482" s="10"/>
      <c r="C482" s="10"/>
      <c r="D482" s="10"/>
      <c r="E482" s="10"/>
      <c r="F482" s="10"/>
    </row>
    <row r="483" spans="1:6" ht="15.75">
      <c r="A483" s="9"/>
      <c r="B483" s="10"/>
      <c r="C483" s="10"/>
      <c r="D483" s="10"/>
      <c r="E483" s="10"/>
      <c r="F483" s="10"/>
    </row>
    <row r="484" spans="1:6" ht="15.75">
      <c r="A484" s="9"/>
      <c r="B484" s="10"/>
      <c r="C484" s="10"/>
      <c r="D484" s="10"/>
      <c r="E484" s="10"/>
      <c r="F484" s="10"/>
    </row>
    <row r="485" spans="1:6" ht="15.75">
      <c r="A485" s="9"/>
      <c r="B485" s="10"/>
      <c r="C485" s="10"/>
      <c r="D485" s="10"/>
      <c r="E485" s="10"/>
      <c r="F485" s="10"/>
    </row>
    <row r="486" spans="1:6" ht="15.75">
      <c r="A486" s="9"/>
      <c r="B486" s="10"/>
      <c r="C486" s="10"/>
      <c r="D486" s="10"/>
      <c r="E486" s="10"/>
      <c r="F486" s="10"/>
    </row>
    <row r="487" spans="1:6" ht="15.75">
      <c r="A487" s="9"/>
      <c r="B487" s="10"/>
      <c r="C487" s="10"/>
      <c r="D487" s="10"/>
      <c r="E487" s="10"/>
      <c r="F487" s="10"/>
    </row>
    <row r="488" spans="1:6" ht="15.75">
      <c r="A488" s="9"/>
      <c r="B488" s="10"/>
      <c r="C488" s="10"/>
      <c r="D488" s="10"/>
      <c r="E488" s="10"/>
      <c r="F488" s="10"/>
    </row>
    <row r="489" spans="1:6" ht="15.75">
      <c r="A489" s="9"/>
      <c r="B489" s="10"/>
      <c r="C489" s="10"/>
      <c r="D489" s="10"/>
      <c r="E489" s="10"/>
      <c r="F489" s="10"/>
    </row>
    <row r="490" spans="1:6" ht="15.75">
      <c r="A490" s="9"/>
      <c r="B490" s="10"/>
      <c r="C490" s="10"/>
      <c r="D490" s="10"/>
      <c r="E490" s="10"/>
      <c r="F490" s="10"/>
    </row>
    <row r="491" spans="1:6" ht="15.75">
      <c r="A491" s="9"/>
      <c r="B491" s="10"/>
      <c r="C491" s="10"/>
      <c r="D491" s="10"/>
      <c r="E491" s="10"/>
      <c r="F491" s="10"/>
    </row>
    <row r="492" spans="1:6" ht="15.75">
      <c r="A492" s="9"/>
      <c r="B492" s="10"/>
      <c r="C492" s="10"/>
      <c r="D492" s="10"/>
      <c r="E492" s="10"/>
      <c r="F492" s="10"/>
    </row>
    <row r="493" spans="1:6" ht="15.75">
      <c r="A493" s="9"/>
      <c r="B493" s="10"/>
      <c r="C493" s="10"/>
      <c r="D493" s="10"/>
      <c r="E493" s="10"/>
      <c r="F493" s="10"/>
    </row>
    <row r="494" spans="1:6" ht="15.75">
      <c r="A494" s="9"/>
      <c r="B494" s="10"/>
      <c r="C494" s="10"/>
      <c r="D494" s="10"/>
      <c r="E494" s="10"/>
      <c r="F494" s="10"/>
    </row>
    <row r="495" spans="1:6" ht="15.75">
      <c r="A495" s="9"/>
      <c r="B495" s="10"/>
      <c r="C495" s="10"/>
      <c r="D495" s="10"/>
      <c r="E495" s="10"/>
      <c r="F495" s="10"/>
    </row>
    <row r="496" spans="1:6" ht="15.75">
      <c r="A496" s="9"/>
      <c r="B496" s="10"/>
      <c r="C496" s="10"/>
      <c r="D496" s="10"/>
      <c r="E496" s="10"/>
      <c r="F496" s="10"/>
    </row>
    <row r="497" spans="1:6" ht="15.75">
      <c r="A497" s="9"/>
      <c r="B497" s="10"/>
      <c r="C497" s="10"/>
      <c r="D497" s="10"/>
      <c r="E497" s="10"/>
      <c r="F497" s="10"/>
    </row>
    <row r="498" spans="1:6" ht="15.75">
      <c r="A498" s="9"/>
      <c r="B498" s="10"/>
      <c r="C498" s="10"/>
      <c r="D498" s="10"/>
      <c r="E498" s="10"/>
      <c r="F498" s="10"/>
    </row>
    <row r="499" spans="1:6" ht="15.75">
      <c r="A499" s="9"/>
      <c r="B499" s="10"/>
      <c r="C499" s="10"/>
      <c r="D499" s="10"/>
      <c r="E499" s="10"/>
      <c r="F499" s="10"/>
    </row>
    <row r="500" spans="1:6" ht="15.75">
      <c r="A500" s="9"/>
      <c r="B500" s="10"/>
      <c r="C500" s="10"/>
      <c r="D500" s="10"/>
      <c r="E500" s="10"/>
      <c r="F500" s="10"/>
    </row>
    <row r="501" spans="1:6" ht="15.75">
      <c r="A501" s="9"/>
      <c r="B501" s="10"/>
      <c r="C501" s="10"/>
      <c r="D501" s="10"/>
      <c r="E501" s="10"/>
      <c r="F501" s="10"/>
    </row>
    <row r="502" spans="1:6" ht="15.75">
      <c r="A502" s="9"/>
      <c r="B502" s="10"/>
      <c r="C502" s="10"/>
      <c r="D502" s="10"/>
      <c r="E502" s="10"/>
      <c r="F502" s="10"/>
    </row>
    <row r="503" spans="1:6" ht="15.75">
      <c r="A503" s="9"/>
      <c r="B503" s="10"/>
      <c r="C503" s="10"/>
      <c r="D503" s="10"/>
      <c r="E503" s="10"/>
      <c r="F503" s="10"/>
    </row>
    <row r="504" spans="1:6" ht="15.75">
      <c r="A504" s="9"/>
      <c r="B504" s="10"/>
      <c r="C504" s="10"/>
      <c r="D504" s="10"/>
      <c r="E504" s="10"/>
      <c r="F504" s="10"/>
    </row>
    <row r="505" spans="1:6" ht="15.75">
      <c r="A505" s="9"/>
      <c r="B505" s="10"/>
      <c r="C505" s="10"/>
      <c r="D505" s="10"/>
      <c r="E505" s="10"/>
      <c r="F505" s="10"/>
    </row>
    <row r="506" spans="1:6" ht="15.75">
      <c r="A506" s="9"/>
      <c r="B506" s="10"/>
      <c r="C506" s="10"/>
      <c r="D506" s="10"/>
      <c r="E506" s="10"/>
      <c r="F506" s="10"/>
    </row>
    <row r="507" spans="1:6" ht="15.75">
      <c r="A507" s="9"/>
      <c r="B507" s="10"/>
      <c r="C507" s="10"/>
      <c r="D507" s="10"/>
      <c r="E507" s="10"/>
      <c r="F507" s="10"/>
    </row>
    <row r="508" spans="1:6" ht="15.75">
      <c r="A508" s="9"/>
      <c r="B508" s="10"/>
      <c r="C508" s="10"/>
      <c r="D508" s="10"/>
      <c r="E508" s="10"/>
      <c r="F508" s="10"/>
    </row>
    <row r="509" spans="1:6" ht="15.75">
      <c r="A509" s="9"/>
      <c r="B509" s="10"/>
      <c r="C509" s="10"/>
      <c r="D509" s="10"/>
      <c r="E509" s="10"/>
      <c r="F509" s="10"/>
    </row>
    <row r="510" spans="1:6" ht="15.75">
      <c r="A510" s="9"/>
      <c r="B510" s="10"/>
      <c r="C510" s="10"/>
      <c r="D510" s="10"/>
      <c r="E510" s="10"/>
      <c r="F510" s="10"/>
    </row>
    <row r="511" spans="1:6" ht="15.75">
      <c r="A511" s="9"/>
      <c r="B511" s="10"/>
      <c r="C511" s="10"/>
      <c r="D511" s="10"/>
      <c r="E511" s="10"/>
      <c r="F511" s="10"/>
    </row>
    <row r="512" spans="1:6" ht="15.75">
      <c r="A512" s="9"/>
      <c r="B512" s="10"/>
      <c r="C512" s="10"/>
      <c r="D512" s="10"/>
      <c r="E512" s="10"/>
      <c r="F512" s="10"/>
    </row>
    <row r="513" spans="1:6" ht="15.75">
      <c r="A513" s="9"/>
      <c r="B513" s="10"/>
      <c r="C513" s="10"/>
      <c r="D513" s="10"/>
      <c r="E513" s="10"/>
      <c r="F513" s="10"/>
    </row>
    <row r="514" spans="1:6" ht="15.75">
      <c r="A514" s="9"/>
      <c r="B514" s="10"/>
      <c r="C514" s="10"/>
      <c r="D514" s="10"/>
      <c r="E514" s="10"/>
      <c r="F514" s="10"/>
    </row>
    <row r="515" spans="1:6" ht="15.75">
      <c r="A515" s="9"/>
      <c r="B515" s="10"/>
      <c r="C515" s="10"/>
      <c r="D515" s="10"/>
      <c r="E515" s="10"/>
      <c r="F515" s="10"/>
    </row>
    <row r="516" spans="1:6" ht="15.75">
      <c r="A516" s="9"/>
      <c r="B516" s="10"/>
      <c r="C516" s="10"/>
      <c r="D516" s="10"/>
      <c r="E516" s="10"/>
      <c r="F516" s="10"/>
    </row>
    <row r="517" spans="1:6" ht="15.75">
      <c r="A517" s="9"/>
      <c r="B517" s="10"/>
      <c r="C517" s="10"/>
      <c r="D517" s="10"/>
      <c r="E517" s="10"/>
      <c r="F517" s="10"/>
    </row>
    <row r="518" spans="1:6" ht="15.75">
      <c r="A518" s="9"/>
      <c r="B518" s="10"/>
      <c r="C518" s="10"/>
      <c r="D518" s="10"/>
      <c r="E518" s="10"/>
      <c r="F518" s="10"/>
    </row>
    <row r="519" spans="1:6" ht="15.75">
      <c r="A519" s="9"/>
      <c r="B519" s="10"/>
      <c r="C519" s="10"/>
      <c r="D519" s="10"/>
      <c r="E519" s="10"/>
      <c r="F519" s="10"/>
    </row>
    <row r="520" spans="1:6" ht="15.75">
      <c r="A520" s="9"/>
      <c r="B520" s="10"/>
      <c r="C520" s="10"/>
      <c r="D520" s="10"/>
      <c r="E520" s="10"/>
      <c r="F520" s="10"/>
    </row>
    <row r="521" spans="1:6" ht="15.75">
      <c r="A521" s="9"/>
      <c r="B521" s="10"/>
      <c r="C521" s="10"/>
      <c r="D521" s="10"/>
      <c r="E521" s="10"/>
      <c r="F521" s="10"/>
    </row>
    <row r="522" spans="1:6" ht="15.75">
      <c r="A522" s="9"/>
      <c r="B522" s="10"/>
      <c r="C522" s="10"/>
      <c r="D522" s="10"/>
      <c r="E522" s="10"/>
      <c r="F522" s="10"/>
    </row>
    <row r="523" spans="1:6" ht="15.75">
      <c r="A523" s="9"/>
      <c r="B523" s="10"/>
      <c r="C523" s="10"/>
      <c r="D523" s="10"/>
      <c r="E523" s="10"/>
      <c r="F523" s="10"/>
    </row>
    <row r="524" spans="1:6" ht="15.75">
      <c r="A524" s="9"/>
      <c r="B524" s="10"/>
      <c r="C524" s="10"/>
      <c r="D524" s="10"/>
      <c r="E524" s="10"/>
      <c r="F524" s="10"/>
    </row>
    <row r="525" spans="1:6" ht="15.75">
      <c r="A525" s="9"/>
      <c r="B525" s="10"/>
      <c r="C525" s="10"/>
      <c r="D525" s="10"/>
      <c r="E525" s="10"/>
      <c r="F525" s="10"/>
    </row>
    <row r="526" spans="1:6" ht="15.75">
      <c r="A526" s="9"/>
      <c r="B526" s="10"/>
      <c r="C526" s="10"/>
      <c r="D526" s="10"/>
      <c r="E526" s="10"/>
      <c r="F526" s="10"/>
    </row>
    <row r="527" spans="1:6" ht="15.75">
      <c r="A527" s="9"/>
      <c r="B527" s="10"/>
      <c r="C527" s="10"/>
      <c r="D527" s="10"/>
      <c r="E527" s="10"/>
      <c r="F527" s="10"/>
    </row>
    <row r="528" spans="1:6" ht="15.75">
      <c r="A528" s="9"/>
      <c r="B528" s="10"/>
      <c r="C528" s="10"/>
      <c r="D528" s="10"/>
      <c r="E528" s="10"/>
      <c r="F528" s="10"/>
    </row>
    <row r="529" spans="1:6" ht="15.75">
      <c r="A529" s="9"/>
      <c r="B529" s="10"/>
      <c r="C529" s="10"/>
      <c r="D529" s="10"/>
      <c r="E529" s="10"/>
      <c r="F529" s="10"/>
    </row>
    <row r="530" spans="1:6" ht="15.75">
      <c r="A530" s="9"/>
      <c r="B530" s="10"/>
      <c r="C530" s="10"/>
      <c r="D530" s="10"/>
      <c r="E530" s="10"/>
      <c r="F530" s="10"/>
    </row>
    <row r="531" spans="1:6" ht="15.75">
      <c r="A531" s="9"/>
      <c r="B531" s="10"/>
      <c r="C531" s="10"/>
      <c r="D531" s="10"/>
      <c r="E531" s="10"/>
      <c r="F531" s="10"/>
    </row>
    <row r="532" spans="1:6" ht="15.75">
      <c r="A532" s="9"/>
      <c r="B532" s="10"/>
      <c r="C532" s="10"/>
      <c r="D532" s="10"/>
      <c r="E532" s="10"/>
      <c r="F532" s="10"/>
    </row>
  </sheetData>
  <mergeCells count="11">
    <mergeCell ref="D1:F1"/>
    <mergeCell ref="D2:F2"/>
    <mergeCell ref="A4:B4"/>
    <mergeCell ref="A5:B5"/>
    <mergeCell ref="E7:F7"/>
    <mergeCell ref="A135:B135"/>
    <mergeCell ref="A7:A8"/>
    <mergeCell ref="B7:B8"/>
    <mergeCell ref="D7:D8"/>
    <mergeCell ref="A3:F3"/>
    <mergeCell ref="C7:C8"/>
  </mergeCells>
  <phoneticPr fontId="30" type="noConversion"/>
  <printOptions horizontalCentered="1"/>
  <pageMargins left="0" right="0" top="0" bottom="0" header="0" footer="0"/>
  <pageSetup paperSize="9" scale="66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>
      <selection activeCell="E2" sqref="E2:F2"/>
    </sheetView>
  </sheetViews>
  <sheetFormatPr defaultColWidth="7.85546875" defaultRowHeight="12.75" customHeight="1"/>
  <cols>
    <col min="1" max="1" width="8" style="71" customWidth="1"/>
    <col min="2" max="2" width="39.7109375" style="71" customWidth="1"/>
    <col min="3" max="3" width="14" style="71" customWidth="1"/>
    <col min="4" max="4" width="14.85546875" style="71" customWidth="1"/>
    <col min="5" max="5" width="14" style="71" customWidth="1"/>
    <col min="6" max="6" width="16.7109375" style="71" customWidth="1"/>
    <col min="7" max="16384" width="7.85546875" style="73"/>
  </cols>
  <sheetData>
    <row r="1" spans="1:6" ht="12.75" customHeight="1">
      <c r="E1" s="99"/>
    </row>
    <row r="2" spans="1:6" ht="78" customHeight="1">
      <c r="D2" s="72"/>
      <c r="E2" s="221" t="s">
        <v>398</v>
      </c>
      <c r="F2" s="221"/>
    </row>
    <row r="3" spans="1:6" ht="28.5" customHeight="1">
      <c r="D3" s="72"/>
      <c r="E3" s="221"/>
      <c r="F3" s="221"/>
    </row>
    <row r="4" spans="1:6" ht="36" customHeight="1">
      <c r="A4" s="222" t="s">
        <v>397</v>
      </c>
      <c r="B4" s="222"/>
      <c r="C4" s="222"/>
      <c r="D4" s="222"/>
      <c r="E4" s="222"/>
      <c r="F4" s="222"/>
    </row>
    <row r="5" spans="1:6" s="76" customFormat="1" ht="31.5">
      <c r="A5" s="201"/>
      <c r="B5" s="202" t="s">
        <v>400</v>
      </c>
      <c r="C5" s="74"/>
      <c r="D5" s="75"/>
      <c r="E5" s="75"/>
      <c r="F5" s="74"/>
    </row>
    <row r="6" spans="1:6" s="76" customFormat="1" ht="12.75" customHeight="1">
      <c r="A6" s="223"/>
      <c r="B6" s="223"/>
      <c r="C6" s="223"/>
      <c r="D6" s="224"/>
      <c r="E6" s="224"/>
      <c r="F6" s="77" t="s">
        <v>162</v>
      </c>
    </row>
    <row r="7" spans="1:6" s="79" customFormat="1" ht="24.75" customHeight="1">
      <c r="A7" s="220" t="s">
        <v>22</v>
      </c>
      <c r="B7" s="220" t="s">
        <v>163</v>
      </c>
      <c r="C7" s="220" t="s">
        <v>2</v>
      </c>
      <c r="D7" s="220" t="s">
        <v>164</v>
      </c>
      <c r="E7" s="220" t="s">
        <v>25</v>
      </c>
      <c r="F7" s="220"/>
    </row>
    <row r="8" spans="1:6" s="79" customFormat="1" ht="38.25" customHeight="1">
      <c r="A8" s="220"/>
      <c r="B8" s="220"/>
      <c r="C8" s="220"/>
      <c r="D8" s="220"/>
      <c r="E8" s="78" t="s">
        <v>2</v>
      </c>
      <c r="F8" s="80" t="s">
        <v>165</v>
      </c>
    </row>
    <row r="9" spans="1:6" s="79" customFormat="1" ht="15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</row>
    <row r="10" spans="1:6" s="79" customFormat="1" ht="15.75">
      <c r="A10" s="78"/>
      <c r="B10" s="217" t="s">
        <v>166</v>
      </c>
      <c r="C10" s="218"/>
      <c r="D10" s="218"/>
      <c r="E10" s="218"/>
      <c r="F10" s="219"/>
    </row>
    <row r="11" spans="1:6" s="86" customFormat="1" ht="26.25" customHeight="1">
      <c r="A11" s="82">
        <v>200000</v>
      </c>
      <c r="B11" s="83" t="s">
        <v>167</v>
      </c>
      <c r="C11" s="84">
        <f>D11+E11</f>
        <v>0</v>
      </c>
      <c r="D11" s="85">
        <f t="shared" ref="D11:F12" si="0">D12</f>
        <v>-151400</v>
      </c>
      <c r="E11" s="85">
        <f t="shared" si="0"/>
        <v>151400</v>
      </c>
      <c r="F11" s="84">
        <f t="shared" si="0"/>
        <v>151400</v>
      </c>
    </row>
    <row r="12" spans="1:6" s="87" customFormat="1" ht="31.5">
      <c r="A12" s="82">
        <v>208000</v>
      </c>
      <c r="B12" s="83" t="s">
        <v>168</v>
      </c>
      <c r="C12" s="84">
        <f>D12+E12</f>
        <v>0</v>
      </c>
      <c r="D12" s="85">
        <v>-151400</v>
      </c>
      <c r="E12" s="85">
        <v>151400</v>
      </c>
      <c r="F12" s="84">
        <f t="shared" si="0"/>
        <v>151400</v>
      </c>
    </row>
    <row r="13" spans="1:6" s="93" customFormat="1" ht="55.9" customHeight="1">
      <c r="A13" s="88" t="s">
        <v>169</v>
      </c>
      <c r="B13" s="89" t="s">
        <v>170</v>
      </c>
      <c r="C13" s="90">
        <f>D13+E13</f>
        <v>0</v>
      </c>
      <c r="D13" s="91">
        <v>-151400</v>
      </c>
      <c r="E13" s="91">
        <v>151400</v>
      </c>
      <c r="F13" s="92">
        <v>151400</v>
      </c>
    </row>
    <row r="14" spans="1:6" s="93" customFormat="1" ht="15.75">
      <c r="A14" s="88"/>
      <c r="B14" s="217" t="s">
        <v>171</v>
      </c>
      <c r="C14" s="218"/>
      <c r="D14" s="218"/>
      <c r="E14" s="218"/>
      <c r="F14" s="219"/>
    </row>
    <row r="15" spans="1:6" s="93" customFormat="1" ht="30.75" customHeight="1">
      <c r="A15" s="82" t="s">
        <v>172</v>
      </c>
      <c r="B15" s="83" t="s">
        <v>173</v>
      </c>
      <c r="C15" s="84">
        <f>D15+E15</f>
        <v>0</v>
      </c>
      <c r="D15" s="85">
        <f t="shared" ref="D15:F16" si="1">D16</f>
        <v>-151400</v>
      </c>
      <c r="E15" s="85">
        <f t="shared" si="1"/>
        <v>151400</v>
      </c>
      <c r="F15" s="84">
        <f t="shared" si="1"/>
        <v>151400</v>
      </c>
    </row>
    <row r="16" spans="1:6" s="93" customFormat="1" ht="20.25" customHeight="1">
      <c r="A16" s="82" t="s">
        <v>174</v>
      </c>
      <c r="B16" s="83" t="s">
        <v>175</v>
      </c>
      <c r="C16" s="84">
        <f>D16+E16</f>
        <v>0</v>
      </c>
      <c r="D16" s="85">
        <f t="shared" si="1"/>
        <v>-151400</v>
      </c>
      <c r="E16" s="85">
        <f t="shared" si="1"/>
        <v>151400</v>
      </c>
      <c r="F16" s="84">
        <f t="shared" si="1"/>
        <v>151400</v>
      </c>
    </row>
    <row r="17" spans="1:6" s="93" customFormat="1" ht="55.9" customHeight="1">
      <c r="A17" s="88" t="s">
        <v>176</v>
      </c>
      <c r="B17" s="89" t="s">
        <v>170</v>
      </c>
      <c r="C17" s="90">
        <f>D17+E17</f>
        <v>0</v>
      </c>
      <c r="D17" s="94">
        <f>D13</f>
        <v>-151400</v>
      </c>
      <c r="E17" s="94">
        <f>E13</f>
        <v>151400</v>
      </c>
      <c r="F17" s="95">
        <f>F13</f>
        <v>151400</v>
      </c>
    </row>
    <row r="18" spans="1:6">
      <c r="A18" s="73"/>
      <c r="B18" s="73"/>
      <c r="C18" s="73"/>
      <c r="D18" s="73"/>
      <c r="E18" s="73"/>
      <c r="F18" s="73"/>
    </row>
    <row r="21" spans="1:6" ht="18.75">
      <c r="B21" s="96" t="s">
        <v>178</v>
      </c>
      <c r="C21" s="97"/>
      <c r="D21" s="96" t="s">
        <v>396</v>
      </c>
      <c r="E21" s="98"/>
    </row>
  </sheetData>
  <mergeCells count="11">
    <mergeCell ref="E2:F2"/>
    <mergeCell ref="A4:F4"/>
    <mergeCell ref="A6:E6"/>
    <mergeCell ref="E7:F7"/>
    <mergeCell ref="E3:F3"/>
    <mergeCell ref="B14:F14"/>
    <mergeCell ref="A7:A8"/>
    <mergeCell ref="B7:B8"/>
    <mergeCell ref="C7:C8"/>
    <mergeCell ref="D7:D8"/>
    <mergeCell ref="B10:F10"/>
  </mergeCells>
  <phoneticPr fontId="32" type="noConversion"/>
  <printOptions horizontalCentered="1"/>
  <pageMargins left="0.74803149606299213" right="0.74803149606299213" top="0.59055118110236227" bottom="0.78740157480314965" header="0.51181102362204722" footer="0.51181102362204722"/>
  <pageSetup paperSize="9" scale="82" fitToHeight="0" orientation="portrait" horizontalDpi="300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Normal="100" workbookViewId="0">
      <pane xSplit="4" ySplit="9" topLeftCell="J43" activePane="bottomRight" state="frozen"/>
      <selection activeCell="B1" sqref="B1"/>
      <selection pane="topRight" activeCell="F1" sqref="F1"/>
      <selection pane="bottomLeft" activeCell="B10" sqref="B10"/>
      <selection pane="bottomRight" activeCell="D45" sqref="D45"/>
    </sheetView>
  </sheetViews>
  <sheetFormatPr defaultColWidth="7.85546875" defaultRowHeight="12.75"/>
  <cols>
    <col min="1" max="2" width="10" style="100" customWidth="1"/>
    <col min="3" max="3" width="8.5703125" style="100" customWidth="1"/>
    <col min="4" max="4" width="43.7109375" style="100" customWidth="1"/>
    <col min="5" max="5" width="16.42578125" style="100" customWidth="1"/>
    <col min="6" max="6" width="16.7109375" style="100" customWidth="1"/>
    <col min="7" max="7" width="18.5703125" style="100" customWidth="1"/>
    <col min="8" max="8" width="15.85546875" style="100" customWidth="1"/>
    <col min="9" max="9" width="11" style="100" customWidth="1"/>
    <col min="10" max="10" width="14.42578125" style="100" customWidth="1"/>
    <col min="11" max="11" width="12.7109375" style="100" customWidth="1"/>
    <col min="12" max="12" width="14.5703125" style="100" customWidth="1"/>
    <col min="13" max="13" width="13" style="100" customWidth="1"/>
    <col min="14" max="14" width="10.85546875" style="100" customWidth="1"/>
    <col min="15" max="15" width="12.7109375" style="100" customWidth="1"/>
    <col min="16" max="16" width="18.28515625" style="100" customWidth="1"/>
    <col min="17" max="16384" width="7.85546875" style="103"/>
  </cols>
  <sheetData>
    <row r="1" spans="1:16" ht="45" customHeight="1">
      <c r="E1" s="101"/>
      <c r="F1" s="101"/>
      <c r="G1" s="101"/>
      <c r="H1" s="101"/>
      <c r="I1" s="101"/>
      <c r="J1" s="101"/>
      <c r="K1" s="228" t="s">
        <v>385</v>
      </c>
      <c r="L1" s="228"/>
      <c r="M1" s="228"/>
      <c r="N1" s="228"/>
      <c r="O1" s="228"/>
      <c r="P1" s="228"/>
    </row>
    <row r="2" spans="1:16" ht="15">
      <c r="E2" s="101"/>
      <c r="F2" s="101"/>
      <c r="G2" s="101"/>
      <c r="H2" s="101"/>
      <c r="I2" s="101"/>
      <c r="J2" s="101"/>
      <c r="K2" s="102"/>
      <c r="L2" s="102"/>
      <c r="M2" s="102"/>
      <c r="N2" s="102"/>
      <c r="O2" s="102"/>
      <c r="P2" s="102"/>
    </row>
    <row r="3" spans="1:16" ht="15.75">
      <c r="A3" s="229" t="s">
        <v>383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</row>
    <row r="4" spans="1:16" ht="18.75">
      <c r="A4" s="235" t="s">
        <v>336</v>
      </c>
      <c r="B4" s="236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>
      <c r="A5" s="227" t="s">
        <v>20</v>
      </c>
      <c r="B5" s="227"/>
      <c r="C5" s="105"/>
      <c r="D5" s="105"/>
      <c r="E5" s="105"/>
      <c r="F5" s="105"/>
      <c r="G5" s="105"/>
      <c r="H5" s="105"/>
      <c r="I5" s="105"/>
      <c r="J5" s="105"/>
      <c r="K5" s="105"/>
      <c r="L5" s="106"/>
      <c r="M5" s="106"/>
      <c r="N5" s="106"/>
      <c r="O5" s="106"/>
      <c r="P5" s="107" t="s">
        <v>161</v>
      </c>
    </row>
    <row r="6" spans="1:16" ht="21.75" customHeight="1">
      <c r="A6" s="230" t="s">
        <v>183</v>
      </c>
      <c r="B6" s="230" t="s">
        <v>184</v>
      </c>
      <c r="C6" s="230" t="s">
        <v>179</v>
      </c>
      <c r="D6" s="231" t="s">
        <v>180</v>
      </c>
      <c r="E6" s="234" t="s">
        <v>164</v>
      </c>
      <c r="F6" s="234"/>
      <c r="G6" s="234"/>
      <c r="H6" s="234"/>
      <c r="I6" s="234"/>
      <c r="J6" s="234" t="s">
        <v>25</v>
      </c>
      <c r="K6" s="234"/>
      <c r="L6" s="234"/>
      <c r="M6" s="234"/>
      <c r="N6" s="234"/>
      <c r="O6" s="234"/>
      <c r="P6" s="234" t="s">
        <v>26</v>
      </c>
    </row>
    <row r="7" spans="1:16" ht="16.5" customHeight="1">
      <c r="A7" s="230"/>
      <c r="B7" s="230"/>
      <c r="C7" s="230"/>
      <c r="D7" s="232"/>
      <c r="E7" s="225" t="s">
        <v>2</v>
      </c>
      <c r="F7" s="226" t="s">
        <v>185</v>
      </c>
      <c r="G7" s="225" t="s">
        <v>186</v>
      </c>
      <c r="H7" s="225"/>
      <c r="I7" s="226" t="s">
        <v>187</v>
      </c>
      <c r="J7" s="225" t="s">
        <v>2</v>
      </c>
      <c r="K7" s="110" t="s">
        <v>188</v>
      </c>
      <c r="L7" s="226" t="s">
        <v>185</v>
      </c>
      <c r="M7" s="225" t="s">
        <v>186</v>
      </c>
      <c r="N7" s="225"/>
      <c r="O7" s="226" t="s">
        <v>187</v>
      </c>
      <c r="P7" s="234"/>
    </row>
    <row r="8" spans="1:16" ht="20.25" customHeight="1">
      <c r="A8" s="230"/>
      <c r="B8" s="230"/>
      <c r="C8" s="230"/>
      <c r="D8" s="232"/>
      <c r="E8" s="225"/>
      <c r="F8" s="226"/>
      <c r="G8" s="225" t="s">
        <v>189</v>
      </c>
      <c r="H8" s="225" t="s">
        <v>190</v>
      </c>
      <c r="I8" s="226"/>
      <c r="J8" s="225"/>
      <c r="K8" s="225" t="s">
        <v>191</v>
      </c>
      <c r="L8" s="226"/>
      <c r="M8" s="225" t="s">
        <v>189</v>
      </c>
      <c r="N8" s="225" t="s">
        <v>190</v>
      </c>
      <c r="O8" s="226"/>
      <c r="P8" s="234"/>
    </row>
    <row r="9" spans="1:16" ht="49.5" customHeight="1">
      <c r="A9" s="230"/>
      <c r="B9" s="230"/>
      <c r="C9" s="230"/>
      <c r="D9" s="233"/>
      <c r="E9" s="225"/>
      <c r="F9" s="226"/>
      <c r="G9" s="225"/>
      <c r="H9" s="225"/>
      <c r="I9" s="226"/>
      <c r="J9" s="225"/>
      <c r="K9" s="225"/>
      <c r="L9" s="226"/>
      <c r="M9" s="225"/>
      <c r="N9" s="225"/>
      <c r="O9" s="226"/>
      <c r="P9" s="234"/>
    </row>
    <row r="10" spans="1:16">
      <c r="A10" s="108">
        <v>1</v>
      </c>
      <c r="B10" s="108">
        <v>2</v>
      </c>
      <c r="C10" s="108">
        <v>3</v>
      </c>
      <c r="D10" s="108">
        <v>4</v>
      </c>
      <c r="E10" s="108">
        <v>5</v>
      </c>
      <c r="F10" s="108">
        <v>6</v>
      </c>
      <c r="G10" s="108">
        <v>7</v>
      </c>
      <c r="H10" s="108">
        <v>8</v>
      </c>
      <c r="I10" s="108">
        <v>9</v>
      </c>
      <c r="J10" s="108">
        <v>10</v>
      </c>
      <c r="K10" s="108">
        <v>11</v>
      </c>
      <c r="L10" s="108">
        <v>12</v>
      </c>
      <c r="M10" s="108">
        <v>13</v>
      </c>
      <c r="N10" s="108">
        <v>14</v>
      </c>
      <c r="O10" s="108">
        <v>15</v>
      </c>
      <c r="P10" s="108">
        <v>16</v>
      </c>
    </row>
    <row r="11" spans="1:16" s="112" customFormat="1" ht="31.5">
      <c r="A11" s="111" t="s">
        <v>192</v>
      </c>
      <c r="B11" s="111" t="s">
        <v>193</v>
      </c>
      <c r="C11" s="111"/>
      <c r="D11" s="128" t="s">
        <v>337</v>
      </c>
      <c r="E11" s="169">
        <f t="shared" ref="E11:P11" si="0">E12</f>
        <v>14063800</v>
      </c>
      <c r="F11" s="169">
        <f t="shared" si="0"/>
        <v>14063800</v>
      </c>
      <c r="G11" s="169">
        <f t="shared" si="0"/>
        <v>8760300</v>
      </c>
      <c r="H11" s="169">
        <f t="shared" si="0"/>
        <v>1617100</v>
      </c>
      <c r="I11" s="169">
        <f t="shared" si="0"/>
        <v>0</v>
      </c>
      <c r="J11" s="169">
        <f t="shared" si="0"/>
        <v>133200</v>
      </c>
      <c r="K11" s="169">
        <f t="shared" si="0"/>
        <v>0</v>
      </c>
      <c r="L11" s="169">
        <f t="shared" si="0"/>
        <v>133200</v>
      </c>
      <c r="M11" s="169">
        <f t="shared" si="0"/>
        <v>0</v>
      </c>
      <c r="N11" s="169">
        <f t="shared" si="0"/>
        <v>0</v>
      </c>
      <c r="O11" s="169">
        <f t="shared" si="0"/>
        <v>0</v>
      </c>
      <c r="P11" s="169">
        <f t="shared" si="0"/>
        <v>14197000</v>
      </c>
    </row>
    <row r="12" spans="1:16" s="112" customFormat="1" ht="31.5">
      <c r="A12" s="111" t="s">
        <v>194</v>
      </c>
      <c r="B12" s="111" t="s">
        <v>193</v>
      </c>
      <c r="C12" s="111"/>
      <c r="D12" s="128" t="s">
        <v>338</v>
      </c>
      <c r="E12" s="169">
        <f t="shared" ref="E12:P12" si="1">SUM(E13:E34)</f>
        <v>14063800</v>
      </c>
      <c r="F12" s="169">
        <f t="shared" si="1"/>
        <v>14063800</v>
      </c>
      <c r="G12" s="169">
        <f t="shared" si="1"/>
        <v>8760300</v>
      </c>
      <c r="H12" s="169">
        <f t="shared" si="1"/>
        <v>1617100</v>
      </c>
      <c r="I12" s="169">
        <f t="shared" si="1"/>
        <v>0</v>
      </c>
      <c r="J12" s="169">
        <f t="shared" si="1"/>
        <v>133200</v>
      </c>
      <c r="K12" s="169">
        <f t="shared" si="1"/>
        <v>0</v>
      </c>
      <c r="L12" s="169">
        <f t="shared" si="1"/>
        <v>133200</v>
      </c>
      <c r="M12" s="169">
        <f t="shared" si="1"/>
        <v>0</v>
      </c>
      <c r="N12" s="169">
        <f t="shared" si="1"/>
        <v>0</v>
      </c>
      <c r="O12" s="169">
        <f t="shared" si="1"/>
        <v>0</v>
      </c>
      <c r="P12" s="169">
        <f t="shared" si="1"/>
        <v>14197000</v>
      </c>
    </row>
    <row r="13" spans="1:16" ht="78.75">
      <c r="A13" s="113" t="s">
        <v>195</v>
      </c>
      <c r="B13" s="113" t="s">
        <v>196</v>
      </c>
      <c r="C13" s="113" t="s">
        <v>197</v>
      </c>
      <c r="D13" s="114" t="s">
        <v>198</v>
      </c>
      <c r="E13" s="170">
        <f t="shared" ref="E13:E34" si="2">F13+I13</f>
        <v>11451300</v>
      </c>
      <c r="F13" s="170">
        <v>11451300</v>
      </c>
      <c r="G13" s="170">
        <v>8526300</v>
      </c>
      <c r="H13" s="170">
        <v>597600</v>
      </c>
      <c r="I13" s="170"/>
      <c r="J13" s="170">
        <f t="shared" ref="J13:J34" si="3">L13+O13</f>
        <v>128000</v>
      </c>
      <c r="K13" s="170"/>
      <c r="L13" s="170">
        <v>128000</v>
      </c>
      <c r="M13" s="170"/>
      <c r="N13" s="170"/>
      <c r="O13" s="170"/>
      <c r="P13" s="170">
        <f t="shared" ref="P13:P34" si="4">J13+E13</f>
        <v>11579300</v>
      </c>
    </row>
    <row r="14" spans="1:16" ht="47.25" hidden="1">
      <c r="A14" s="115" t="s">
        <v>199</v>
      </c>
      <c r="B14" s="115" t="s">
        <v>200</v>
      </c>
      <c r="C14" s="109">
        <v>1070</v>
      </c>
      <c r="D14" s="114" t="s">
        <v>201</v>
      </c>
      <c r="E14" s="170">
        <f t="shared" si="2"/>
        <v>0</v>
      </c>
      <c r="F14" s="170"/>
      <c r="G14" s="170"/>
      <c r="H14" s="170"/>
      <c r="I14" s="170"/>
      <c r="J14" s="170">
        <f t="shared" si="3"/>
        <v>0</v>
      </c>
      <c r="K14" s="170"/>
      <c r="L14" s="170"/>
      <c r="M14" s="170"/>
      <c r="N14" s="170"/>
      <c r="O14" s="170"/>
      <c r="P14" s="170">
        <f t="shared" si="4"/>
        <v>0</v>
      </c>
    </row>
    <row r="15" spans="1:16" ht="63" hidden="1">
      <c r="A15" s="113" t="s">
        <v>202</v>
      </c>
      <c r="B15" s="116">
        <v>3104</v>
      </c>
      <c r="C15" s="113" t="s">
        <v>203</v>
      </c>
      <c r="D15" s="117" t="s">
        <v>204</v>
      </c>
      <c r="E15" s="170">
        <f t="shared" si="2"/>
        <v>0</v>
      </c>
      <c r="F15" s="170"/>
      <c r="G15" s="170"/>
      <c r="H15" s="170"/>
      <c r="I15" s="170"/>
      <c r="J15" s="170">
        <f t="shared" si="3"/>
        <v>0</v>
      </c>
      <c r="K15" s="170"/>
      <c r="L15" s="170"/>
      <c r="M15" s="170"/>
      <c r="N15" s="170"/>
      <c r="O15" s="170"/>
      <c r="P15" s="170">
        <f t="shared" si="4"/>
        <v>0</v>
      </c>
    </row>
    <row r="16" spans="1:16" ht="31.5" hidden="1">
      <c r="A16" s="113" t="s">
        <v>205</v>
      </c>
      <c r="B16" s="116">
        <v>3105</v>
      </c>
      <c r="C16" s="113" t="s">
        <v>206</v>
      </c>
      <c r="D16" s="117" t="s">
        <v>207</v>
      </c>
      <c r="E16" s="170">
        <f t="shared" si="2"/>
        <v>0</v>
      </c>
      <c r="F16" s="170"/>
      <c r="G16" s="170"/>
      <c r="H16" s="170"/>
      <c r="I16" s="170"/>
      <c r="J16" s="170">
        <f t="shared" si="3"/>
        <v>0</v>
      </c>
      <c r="K16" s="170"/>
      <c r="L16" s="170"/>
      <c r="M16" s="170"/>
      <c r="N16" s="170"/>
      <c r="O16" s="170"/>
      <c r="P16" s="170">
        <f t="shared" si="4"/>
        <v>0</v>
      </c>
    </row>
    <row r="17" spans="1:16" ht="47.25" hidden="1">
      <c r="A17" s="113" t="s">
        <v>208</v>
      </c>
      <c r="B17" s="113">
        <v>3121</v>
      </c>
      <c r="C17" s="113" t="s">
        <v>209</v>
      </c>
      <c r="D17" s="117" t="s">
        <v>210</v>
      </c>
      <c r="E17" s="170">
        <f t="shared" si="2"/>
        <v>0</v>
      </c>
      <c r="F17" s="170"/>
      <c r="G17" s="170"/>
      <c r="H17" s="170"/>
      <c r="I17" s="170"/>
      <c r="J17" s="170">
        <f t="shared" si="3"/>
        <v>0</v>
      </c>
      <c r="K17" s="170"/>
      <c r="L17" s="170"/>
      <c r="M17" s="170"/>
      <c r="N17" s="170"/>
      <c r="O17" s="170"/>
      <c r="P17" s="170">
        <f t="shared" si="4"/>
        <v>0</v>
      </c>
    </row>
    <row r="18" spans="1:16" ht="78.75" hidden="1">
      <c r="A18" s="113" t="s">
        <v>211</v>
      </c>
      <c r="B18" s="113" t="s">
        <v>212</v>
      </c>
      <c r="C18" s="113" t="s">
        <v>209</v>
      </c>
      <c r="D18" s="117" t="s">
        <v>213</v>
      </c>
      <c r="E18" s="170">
        <f t="shared" si="2"/>
        <v>0</v>
      </c>
      <c r="F18" s="170"/>
      <c r="G18" s="170"/>
      <c r="H18" s="170"/>
      <c r="I18" s="170"/>
      <c r="J18" s="170">
        <f t="shared" si="3"/>
        <v>0</v>
      </c>
      <c r="K18" s="170"/>
      <c r="L18" s="170"/>
      <c r="M18" s="170"/>
      <c r="N18" s="170"/>
      <c r="O18" s="170"/>
      <c r="P18" s="170">
        <f t="shared" si="4"/>
        <v>0</v>
      </c>
    </row>
    <row r="19" spans="1:16" ht="93.75" hidden="1" customHeight="1">
      <c r="A19" s="113" t="s">
        <v>214</v>
      </c>
      <c r="B19" s="113" t="s">
        <v>215</v>
      </c>
      <c r="C19" s="113" t="s">
        <v>206</v>
      </c>
      <c r="D19" s="117" t="s">
        <v>216</v>
      </c>
      <c r="E19" s="170">
        <f t="shared" si="2"/>
        <v>0</v>
      </c>
      <c r="F19" s="170"/>
      <c r="G19" s="170"/>
      <c r="H19" s="170"/>
      <c r="I19" s="170"/>
      <c r="J19" s="170">
        <f t="shared" si="3"/>
        <v>0</v>
      </c>
      <c r="K19" s="170"/>
      <c r="L19" s="170"/>
      <c r="M19" s="170"/>
      <c r="N19" s="170"/>
      <c r="O19" s="170"/>
      <c r="P19" s="170">
        <f t="shared" si="4"/>
        <v>0</v>
      </c>
    </row>
    <row r="20" spans="1:16" ht="63" hidden="1">
      <c r="A20" s="113" t="s">
        <v>217</v>
      </c>
      <c r="B20" s="113" t="s">
        <v>218</v>
      </c>
      <c r="C20" s="113" t="s">
        <v>219</v>
      </c>
      <c r="D20" s="117" t="s">
        <v>220</v>
      </c>
      <c r="E20" s="170">
        <f t="shared" si="2"/>
        <v>0</v>
      </c>
      <c r="F20" s="170"/>
      <c r="G20" s="170"/>
      <c r="H20" s="170"/>
      <c r="I20" s="170"/>
      <c r="J20" s="170">
        <f t="shared" si="3"/>
        <v>0</v>
      </c>
      <c r="K20" s="170"/>
      <c r="L20" s="170"/>
      <c r="M20" s="170"/>
      <c r="N20" s="170"/>
      <c r="O20" s="170"/>
      <c r="P20" s="170">
        <f t="shared" si="4"/>
        <v>0</v>
      </c>
    </row>
    <row r="21" spans="1:16" ht="31.5" hidden="1">
      <c r="A21" s="113" t="s">
        <v>221</v>
      </c>
      <c r="B21" s="116">
        <v>3210</v>
      </c>
      <c r="C21" s="113" t="s">
        <v>222</v>
      </c>
      <c r="D21" s="117" t="s">
        <v>223</v>
      </c>
      <c r="E21" s="170">
        <f t="shared" si="2"/>
        <v>0</v>
      </c>
      <c r="F21" s="170"/>
      <c r="G21" s="170"/>
      <c r="H21" s="170"/>
      <c r="I21" s="170"/>
      <c r="J21" s="170">
        <f t="shared" si="3"/>
        <v>0</v>
      </c>
      <c r="K21" s="170"/>
      <c r="L21" s="170"/>
      <c r="M21" s="170"/>
      <c r="N21" s="170"/>
      <c r="O21" s="170"/>
      <c r="P21" s="170">
        <f t="shared" si="4"/>
        <v>0</v>
      </c>
    </row>
    <row r="22" spans="1:16" ht="31.5">
      <c r="A22" s="113" t="s">
        <v>224</v>
      </c>
      <c r="B22" s="116">
        <v>3242</v>
      </c>
      <c r="C22" s="113" t="s">
        <v>225</v>
      </c>
      <c r="D22" s="117" t="s">
        <v>226</v>
      </c>
      <c r="E22" s="170">
        <f t="shared" si="2"/>
        <v>350000</v>
      </c>
      <c r="F22" s="170">
        <v>350000</v>
      </c>
      <c r="G22" s="170"/>
      <c r="H22" s="170"/>
      <c r="I22" s="170"/>
      <c r="J22" s="170">
        <f t="shared" si="3"/>
        <v>0</v>
      </c>
      <c r="K22" s="170"/>
      <c r="L22" s="170"/>
      <c r="M22" s="170"/>
      <c r="N22" s="170"/>
      <c r="O22" s="170"/>
      <c r="P22" s="170">
        <f t="shared" si="4"/>
        <v>350000</v>
      </c>
    </row>
    <row r="23" spans="1:16" ht="47.25" hidden="1">
      <c r="A23" s="113" t="s">
        <v>227</v>
      </c>
      <c r="B23" s="116">
        <v>6017</v>
      </c>
      <c r="C23" s="113" t="s">
        <v>228</v>
      </c>
      <c r="D23" s="117" t="s">
        <v>229</v>
      </c>
      <c r="E23" s="170">
        <f t="shared" si="2"/>
        <v>0</v>
      </c>
      <c r="F23" s="170"/>
      <c r="G23" s="170"/>
      <c r="H23" s="170"/>
      <c r="I23" s="170"/>
      <c r="J23" s="170">
        <f t="shared" si="3"/>
        <v>0</v>
      </c>
      <c r="K23" s="170"/>
      <c r="L23" s="170"/>
      <c r="M23" s="170"/>
      <c r="N23" s="170"/>
      <c r="O23" s="170"/>
      <c r="P23" s="170">
        <f t="shared" si="4"/>
        <v>0</v>
      </c>
    </row>
    <row r="24" spans="1:16" ht="63" hidden="1">
      <c r="A24" s="113" t="s">
        <v>230</v>
      </c>
      <c r="B24" s="116">
        <v>6020</v>
      </c>
      <c r="C24" s="113" t="s">
        <v>228</v>
      </c>
      <c r="D24" s="117" t="s">
        <v>231</v>
      </c>
      <c r="E24" s="170">
        <f t="shared" si="2"/>
        <v>0</v>
      </c>
      <c r="F24" s="170"/>
      <c r="G24" s="170"/>
      <c r="H24" s="170"/>
      <c r="I24" s="170"/>
      <c r="J24" s="170">
        <f t="shared" si="3"/>
        <v>0</v>
      </c>
      <c r="K24" s="170"/>
      <c r="L24" s="170"/>
      <c r="M24" s="170"/>
      <c r="N24" s="170"/>
      <c r="O24" s="170"/>
      <c r="P24" s="170">
        <f t="shared" si="4"/>
        <v>0</v>
      </c>
    </row>
    <row r="25" spans="1:16" ht="31.5">
      <c r="A25" s="113" t="s">
        <v>232</v>
      </c>
      <c r="B25" s="116">
        <v>6030</v>
      </c>
      <c r="C25" s="113" t="s">
        <v>228</v>
      </c>
      <c r="D25" s="117" t="s">
        <v>233</v>
      </c>
      <c r="E25" s="170">
        <f t="shared" si="2"/>
        <v>1400000</v>
      </c>
      <c r="F25" s="170">
        <v>1400000</v>
      </c>
      <c r="G25" s="170">
        <v>234000</v>
      </c>
      <c r="H25" s="170">
        <v>1019500</v>
      </c>
      <c r="I25" s="170"/>
      <c r="J25" s="170">
        <f t="shared" si="3"/>
        <v>0</v>
      </c>
      <c r="K25" s="170"/>
      <c r="L25" s="170"/>
      <c r="M25" s="170"/>
      <c r="N25" s="170"/>
      <c r="O25" s="170"/>
      <c r="P25" s="170">
        <f t="shared" si="4"/>
        <v>1400000</v>
      </c>
    </row>
    <row r="26" spans="1:16" ht="31.5" hidden="1">
      <c r="A26" s="113" t="s">
        <v>234</v>
      </c>
      <c r="B26" s="116">
        <v>6090</v>
      </c>
      <c r="C26" s="113" t="s">
        <v>235</v>
      </c>
      <c r="D26" s="117" t="s">
        <v>236</v>
      </c>
      <c r="E26" s="170">
        <f t="shared" si="2"/>
        <v>0</v>
      </c>
      <c r="F26" s="170"/>
      <c r="G26" s="170"/>
      <c r="H26" s="170"/>
      <c r="I26" s="170"/>
      <c r="J26" s="170">
        <f t="shared" si="3"/>
        <v>0</v>
      </c>
      <c r="K26" s="170"/>
      <c r="L26" s="170"/>
      <c r="M26" s="170"/>
      <c r="N26" s="170"/>
      <c r="O26" s="170"/>
      <c r="P26" s="170">
        <f t="shared" si="4"/>
        <v>0</v>
      </c>
    </row>
    <row r="27" spans="1:16" ht="15.75" hidden="1">
      <c r="A27" s="113" t="s">
        <v>237</v>
      </c>
      <c r="B27" s="116">
        <v>7130</v>
      </c>
      <c r="C27" s="113" t="s">
        <v>238</v>
      </c>
      <c r="D27" s="117" t="s">
        <v>239</v>
      </c>
      <c r="E27" s="170">
        <f t="shared" si="2"/>
        <v>0</v>
      </c>
      <c r="F27" s="170"/>
      <c r="G27" s="170"/>
      <c r="H27" s="170"/>
      <c r="I27" s="170"/>
      <c r="J27" s="170">
        <f t="shared" si="3"/>
        <v>0</v>
      </c>
      <c r="K27" s="170"/>
      <c r="L27" s="170"/>
      <c r="M27" s="170"/>
      <c r="N27" s="170"/>
      <c r="O27" s="170"/>
      <c r="P27" s="170">
        <f t="shared" si="4"/>
        <v>0</v>
      </c>
    </row>
    <row r="28" spans="1:16" ht="31.5" hidden="1">
      <c r="A28" s="113" t="s">
        <v>240</v>
      </c>
      <c r="B28" s="116">
        <v>7310</v>
      </c>
      <c r="C28" s="113" t="s">
        <v>241</v>
      </c>
      <c r="D28" s="117" t="s">
        <v>242</v>
      </c>
      <c r="E28" s="170">
        <f t="shared" si="2"/>
        <v>0</v>
      </c>
      <c r="F28" s="170"/>
      <c r="G28" s="170"/>
      <c r="H28" s="170"/>
      <c r="I28" s="170"/>
      <c r="J28" s="170">
        <f t="shared" si="3"/>
        <v>0</v>
      </c>
      <c r="K28" s="170"/>
      <c r="L28" s="170"/>
      <c r="M28" s="170"/>
      <c r="N28" s="170"/>
      <c r="O28" s="170"/>
      <c r="P28" s="170">
        <f t="shared" si="4"/>
        <v>0</v>
      </c>
    </row>
    <row r="29" spans="1:16" ht="31.5" hidden="1">
      <c r="A29" s="113" t="s">
        <v>243</v>
      </c>
      <c r="B29" s="116">
        <v>7350</v>
      </c>
      <c r="C29" s="113" t="s">
        <v>241</v>
      </c>
      <c r="D29" s="117" t="s">
        <v>244</v>
      </c>
      <c r="E29" s="170">
        <f t="shared" si="2"/>
        <v>0</v>
      </c>
      <c r="F29" s="170"/>
      <c r="G29" s="170"/>
      <c r="H29" s="170"/>
      <c r="I29" s="170"/>
      <c r="J29" s="170">
        <f t="shared" si="3"/>
        <v>0</v>
      </c>
      <c r="K29" s="170"/>
      <c r="L29" s="170"/>
      <c r="M29" s="170"/>
      <c r="N29" s="170"/>
      <c r="O29" s="170"/>
      <c r="P29" s="170">
        <f t="shared" si="4"/>
        <v>0</v>
      </c>
    </row>
    <row r="30" spans="1:16" ht="63" hidden="1">
      <c r="A30" s="113" t="s">
        <v>245</v>
      </c>
      <c r="B30" s="116">
        <v>7367</v>
      </c>
      <c r="C30" s="113" t="s">
        <v>246</v>
      </c>
      <c r="D30" s="117" t="s">
        <v>247</v>
      </c>
      <c r="E30" s="170">
        <f t="shared" si="2"/>
        <v>0</v>
      </c>
      <c r="F30" s="170"/>
      <c r="G30" s="170"/>
      <c r="H30" s="170"/>
      <c r="I30" s="170"/>
      <c r="J30" s="170">
        <f t="shared" si="3"/>
        <v>0</v>
      </c>
      <c r="K30" s="170"/>
      <c r="L30" s="170"/>
      <c r="M30" s="170"/>
      <c r="N30" s="170"/>
      <c r="O30" s="170"/>
      <c r="P30" s="170">
        <f t="shared" si="4"/>
        <v>0</v>
      </c>
    </row>
    <row r="31" spans="1:16" ht="47.25">
      <c r="A31" s="113" t="s">
        <v>248</v>
      </c>
      <c r="B31" s="116">
        <v>7461</v>
      </c>
      <c r="C31" s="113" t="s">
        <v>249</v>
      </c>
      <c r="D31" s="117" t="s">
        <v>250</v>
      </c>
      <c r="E31" s="170">
        <f>F31+I31</f>
        <v>862500</v>
      </c>
      <c r="F31" s="170">
        <v>862500</v>
      </c>
      <c r="G31" s="170"/>
      <c r="H31" s="170"/>
      <c r="I31" s="170"/>
      <c r="J31" s="170">
        <f t="shared" si="3"/>
        <v>0</v>
      </c>
      <c r="K31" s="170"/>
      <c r="L31" s="170"/>
      <c r="M31" s="170"/>
      <c r="N31" s="170"/>
      <c r="O31" s="170"/>
      <c r="P31" s="170">
        <f t="shared" si="4"/>
        <v>862500</v>
      </c>
    </row>
    <row r="32" spans="1:16" ht="31.5">
      <c r="A32" s="113" t="s">
        <v>343</v>
      </c>
      <c r="B32" s="116">
        <v>8313</v>
      </c>
      <c r="C32" s="113" t="s">
        <v>344</v>
      </c>
      <c r="D32" s="117" t="s">
        <v>345</v>
      </c>
      <c r="E32" s="170">
        <f t="shared" si="2"/>
        <v>0</v>
      </c>
      <c r="F32" s="170"/>
      <c r="G32" s="170"/>
      <c r="H32" s="170"/>
      <c r="I32" s="170"/>
      <c r="J32" s="170">
        <f t="shared" si="3"/>
        <v>5200</v>
      </c>
      <c r="K32" s="170"/>
      <c r="L32" s="170">
        <v>5200</v>
      </c>
      <c r="M32" s="170"/>
      <c r="N32" s="170"/>
      <c r="O32" s="170"/>
      <c r="P32" s="170">
        <f t="shared" si="4"/>
        <v>5200</v>
      </c>
    </row>
    <row r="33" spans="1:16" ht="31.5" hidden="1">
      <c r="A33" s="113" t="s">
        <v>251</v>
      </c>
      <c r="B33" s="116">
        <v>8230</v>
      </c>
      <c r="C33" s="113" t="s">
        <v>252</v>
      </c>
      <c r="D33" s="117" t="s">
        <v>253</v>
      </c>
      <c r="E33" s="170">
        <f t="shared" si="2"/>
        <v>0</v>
      </c>
      <c r="F33" s="170"/>
      <c r="G33" s="170"/>
      <c r="H33" s="170"/>
      <c r="I33" s="170"/>
      <c r="J33" s="170">
        <f t="shared" si="3"/>
        <v>0</v>
      </c>
      <c r="K33" s="170"/>
      <c r="L33" s="170"/>
      <c r="M33" s="170"/>
      <c r="N33" s="170"/>
      <c r="O33" s="170"/>
      <c r="P33" s="170">
        <f t="shared" si="4"/>
        <v>0</v>
      </c>
    </row>
    <row r="34" spans="1:16" ht="31.5" hidden="1">
      <c r="A34" s="113" t="s">
        <v>254</v>
      </c>
      <c r="B34" s="116">
        <v>8311</v>
      </c>
      <c r="C34" s="113" t="s">
        <v>255</v>
      </c>
      <c r="D34" s="117" t="s">
        <v>256</v>
      </c>
      <c r="E34" s="170">
        <f t="shared" si="2"/>
        <v>0</v>
      </c>
      <c r="F34" s="170"/>
      <c r="G34" s="170"/>
      <c r="H34" s="170"/>
      <c r="I34" s="170"/>
      <c r="J34" s="170">
        <f t="shared" si="3"/>
        <v>0</v>
      </c>
      <c r="K34" s="170"/>
      <c r="L34" s="170"/>
      <c r="M34" s="170"/>
      <c r="N34" s="170"/>
      <c r="O34" s="170"/>
      <c r="P34" s="170">
        <f t="shared" si="4"/>
        <v>0</v>
      </c>
    </row>
    <row r="35" spans="1:16" ht="47.25">
      <c r="A35" s="118" t="s">
        <v>257</v>
      </c>
      <c r="B35" s="118" t="s">
        <v>258</v>
      </c>
      <c r="C35" s="119"/>
      <c r="D35" s="184" t="s">
        <v>340</v>
      </c>
      <c r="E35" s="171">
        <f t="shared" ref="E35:P35" si="5">E36</f>
        <v>142459400</v>
      </c>
      <c r="F35" s="171">
        <f t="shared" si="5"/>
        <v>142459400</v>
      </c>
      <c r="G35" s="171">
        <f t="shared" si="5"/>
        <v>108042000</v>
      </c>
      <c r="H35" s="171">
        <f t="shared" si="5"/>
        <v>6097900</v>
      </c>
      <c r="I35" s="171">
        <f t="shared" si="5"/>
        <v>0</v>
      </c>
      <c r="J35" s="171">
        <f t="shared" si="5"/>
        <v>3307000</v>
      </c>
      <c r="K35" s="171">
        <f t="shared" si="5"/>
        <v>201400</v>
      </c>
      <c r="L35" s="171">
        <f t="shared" si="5"/>
        <v>3105600</v>
      </c>
      <c r="M35" s="171">
        <f t="shared" si="5"/>
        <v>360700</v>
      </c>
      <c r="N35" s="171">
        <f t="shared" si="5"/>
        <v>0</v>
      </c>
      <c r="O35" s="171">
        <f t="shared" si="5"/>
        <v>201400</v>
      </c>
      <c r="P35" s="171">
        <f t="shared" si="5"/>
        <v>145766400</v>
      </c>
    </row>
    <row r="36" spans="1:16" ht="63">
      <c r="A36" s="118" t="s">
        <v>259</v>
      </c>
      <c r="B36" s="118" t="s">
        <v>258</v>
      </c>
      <c r="C36" s="119"/>
      <c r="D36" s="184" t="s">
        <v>339</v>
      </c>
      <c r="E36" s="171">
        <f>E38+E39+E41+E43+E45+E46+E51+E55+E57+E58+E64</f>
        <v>142459400</v>
      </c>
      <c r="F36" s="171">
        <f>F38+F39+F41+F43+F45+F46+F51+F55+F57+F58+F64</f>
        <v>142459400</v>
      </c>
      <c r="G36" s="171">
        <f>G38+G39+G41+G43+G45+G46+G47+G48+G50+G52+G57+G58+G59+G60+G61+G62+G63+G64+G65+G66+G55</f>
        <v>108042000</v>
      </c>
      <c r="H36" s="171">
        <f>H38+H39+H41+H43+H45+H46+H47+H48+H50+H52+H57+H58+H59+H60+H61+H62+H63+H64+H65+H66+H55</f>
        <v>6097900</v>
      </c>
      <c r="I36" s="171">
        <f>I38+I39+I41+I44+I45+I46+I47+I48+I50+I51+I52+I57+I58+I59+I60+I61+I62+I63+I64+I65+I66</f>
        <v>0</v>
      </c>
      <c r="J36" s="171">
        <f>J38+J39+J41+J44+J45+J46+J47+J48+J50+J51+J52+J57+J58+J59+J60+J61+J62+J63+J64+J65+J66+J55</f>
        <v>3307000</v>
      </c>
      <c r="K36" s="171">
        <f>K38+K39+K41+K44+K45+K46+K47+K48+K50+K51+K52+K57+K58+K59+K60+K61+K62+K63+K64+K65+K66+K55</f>
        <v>201400</v>
      </c>
      <c r="L36" s="171">
        <f>L38+L39+L41+L44+L45+L46+L47+L48+L50+L51+L52+L57+L58+L59+L60+L61+L62+L63+L64+L65+L66</f>
        <v>3105600</v>
      </c>
      <c r="M36" s="171">
        <f>M38+M39+M41+M44+M45+M46+M47+M48+M50+M51+M52+M57+M58+M59+M60+M61+M62+M63+M64+M65+M66</f>
        <v>360700</v>
      </c>
      <c r="N36" s="171">
        <f>N38+N39+N41+N44+N45+N46+N47+N48+N50+N51+N52+N57+N58+N59+N60+N61+N62+N63+N64+N65+N66</f>
        <v>0</v>
      </c>
      <c r="O36" s="171">
        <f>O38+O39+O41+O44+O45+O46+O47+O48+O50+O51+O52+O57+O58+O59+O60+O61+O62+O63+O64+O65+O66</f>
        <v>201400</v>
      </c>
      <c r="P36" s="171">
        <f>P38+P39+P41+P43+P45+P46+P51+P55+P57+P58+P64</f>
        <v>145766400</v>
      </c>
    </row>
    <row r="37" spans="1:16" ht="15.75" hidden="1">
      <c r="A37" s="118"/>
      <c r="B37" s="118" t="s">
        <v>350</v>
      </c>
      <c r="C37" s="119"/>
      <c r="D37" s="185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</row>
    <row r="38" spans="1:16" ht="48.75" customHeight="1">
      <c r="A38" s="113" t="s">
        <v>260</v>
      </c>
      <c r="B38" s="113" t="s">
        <v>261</v>
      </c>
      <c r="C38" s="113" t="s">
        <v>197</v>
      </c>
      <c r="D38" s="166" t="s">
        <v>262</v>
      </c>
      <c r="E38" s="170">
        <f t="shared" ref="E38:E45" si="6">F38+I38</f>
        <v>1662100</v>
      </c>
      <c r="F38" s="170">
        <v>1662100</v>
      </c>
      <c r="G38" s="170">
        <v>1284500</v>
      </c>
      <c r="H38" s="170">
        <v>25000</v>
      </c>
      <c r="I38" s="170"/>
      <c r="J38" s="170">
        <f t="shared" ref="J38:J45" si="7">L38+O38</f>
        <v>50000</v>
      </c>
      <c r="K38" s="170">
        <v>50000</v>
      </c>
      <c r="L38" s="170"/>
      <c r="M38" s="170"/>
      <c r="N38" s="170"/>
      <c r="O38" s="170">
        <v>50000</v>
      </c>
      <c r="P38" s="170">
        <f t="shared" ref="P38:P45" si="8">J38+E38</f>
        <v>1712100</v>
      </c>
    </row>
    <row r="39" spans="1:16" ht="15.75">
      <c r="A39" s="113" t="s">
        <v>263</v>
      </c>
      <c r="B39" s="113" t="s">
        <v>206</v>
      </c>
      <c r="C39" s="113" t="s">
        <v>264</v>
      </c>
      <c r="D39" s="117" t="s">
        <v>265</v>
      </c>
      <c r="E39" s="170">
        <f t="shared" si="6"/>
        <v>27430900</v>
      </c>
      <c r="F39" s="170">
        <v>27430900</v>
      </c>
      <c r="G39" s="170">
        <v>19650000</v>
      </c>
      <c r="H39" s="170">
        <v>2142500</v>
      </c>
      <c r="I39" s="170"/>
      <c r="J39" s="170">
        <f t="shared" si="7"/>
        <v>2585600</v>
      </c>
      <c r="K39" s="170"/>
      <c r="L39" s="170">
        <v>2585600</v>
      </c>
      <c r="M39" s="170"/>
      <c r="N39" s="170"/>
      <c r="O39" s="170"/>
      <c r="P39" s="170">
        <f t="shared" si="8"/>
        <v>30016500</v>
      </c>
    </row>
    <row r="40" spans="1:16" ht="59.25" hidden="1" customHeight="1">
      <c r="A40" s="113" t="s">
        <v>266</v>
      </c>
      <c r="B40" s="113" t="s">
        <v>203</v>
      </c>
      <c r="C40" s="113"/>
      <c r="D40" s="117" t="s">
        <v>368</v>
      </c>
      <c r="E40" s="170"/>
      <c r="F40" s="170"/>
      <c r="G40" s="170"/>
      <c r="H40" s="170"/>
      <c r="I40" s="170"/>
      <c r="J40" s="170">
        <f t="shared" si="7"/>
        <v>0</v>
      </c>
      <c r="K40" s="170"/>
      <c r="L40" s="170"/>
      <c r="M40" s="170"/>
      <c r="N40" s="170"/>
      <c r="O40" s="170"/>
      <c r="P40" s="170">
        <f t="shared" si="8"/>
        <v>0</v>
      </c>
    </row>
    <row r="41" spans="1:16" ht="31.5">
      <c r="A41" s="113" t="s">
        <v>402</v>
      </c>
      <c r="B41" s="113" t="s">
        <v>369</v>
      </c>
      <c r="C41" s="113" t="s">
        <v>267</v>
      </c>
      <c r="D41" s="117" t="s">
        <v>384</v>
      </c>
      <c r="E41" s="170">
        <f t="shared" si="6"/>
        <v>20886400</v>
      </c>
      <c r="F41" s="170">
        <v>20886400</v>
      </c>
      <c r="G41" s="170">
        <v>12600000</v>
      </c>
      <c r="H41" s="170">
        <v>3733900</v>
      </c>
      <c r="I41" s="170"/>
      <c r="J41" s="170">
        <v>80000</v>
      </c>
      <c r="K41" s="170"/>
      <c r="L41" s="170">
        <v>80000</v>
      </c>
      <c r="M41" s="170"/>
      <c r="N41" s="170"/>
      <c r="O41" s="170"/>
      <c r="P41" s="170">
        <f t="shared" si="8"/>
        <v>20966400</v>
      </c>
    </row>
    <row r="42" spans="1:16" ht="42.75" hidden="1" customHeight="1">
      <c r="A42" s="113" t="s">
        <v>370</v>
      </c>
      <c r="B42" s="113" t="s">
        <v>219</v>
      </c>
      <c r="C42" s="113"/>
      <c r="D42" s="117" t="s">
        <v>373</v>
      </c>
      <c r="E42" s="170">
        <f t="shared" si="6"/>
        <v>0</v>
      </c>
      <c r="F42" s="170"/>
      <c r="G42" s="170"/>
      <c r="H42" s="170"/>
      <c r="I42" s="170"/>
      <c r="J42" s="170">
        <f t="shared" si="7"/>
        <v>0</v>
      </c>
      <c r="K42" s="170"/>
      <c r="L42" s="170"/>
      <c r="M42" s="170"/>
      <c r="N42" s="170"/>
      <c r="O42" s="170"/>
      <c r="P42" s="170">
        <f t="shared" si="8"/>
        <v>0</v>
      </c>
    </row>
    <row r="43" spans="1:16" ht="43.5" customHeight="1">
      <c r="A43" s="113" t="s">
        <v>372</v>
      </c>
      <c r="B43" s="113" t="s">
        <v>371</v>
      </c>
      <c r="C43" s="113" t="s">
        <v>267</v>
      </c>
      <c r="D43" s="117" t="s">
        <v>384</v>
      </c>
      <c r="E43" s="170">
        <f t="shared" si="6"/>
        <v>83235100</v>
      </c>
      <c r="F43" s="170">
        <v>83235100</v>
      </c>
      <c r="G43" s="170">
        <v>68225500</v>
      </c>
      <c r="H43" s="170"/>
      <c r="I43" s="170"/>
      <c r="J43" s="170">
        <f t="shared" si="7"/>
        <v>0</v>
      </c>
      <c r="K43" s="170"/>
      <c r="L43" s="170"/>
      <c r="M43" s="170"/>
      <c r="N43" s="170"/>
      <c r="O43" s="170"/>
      <c r="P43" s="170">
        <f t="shared" si="8"/>
        <v>83235100</v>
      </c>
    </row>
    <row r="44" spans="1:16" ht="15.75" hidden="1">
      <c r="A44" s="113" t="s">
        <v>374</v>
      </c>
      <c r="B44" s="116">
        <v>1080</v>
      </c>
      <c r="C44" s="113"/>
      <c r="D44" s="117"/>
      <c r="E44" s="170">
        <f t="shared" si="6"/>
        <v>0</v>
      </c>
      <c r="F44" s="170"/>
      <c r="G44" s="170"/>
      <c r="H44" s="170"/>
      <c r="I44" s="170"/>
      <c r="J44" s="170">
        <f t="shared" si="7"/>
        <v>0</v>
      </c>
      <c r="K44" s="170"/>
      <c r="L44" s="170"/>
      <c r="M44" s="170"/>
      <c r="N44" s="170"/>
      <c r="O44" s="170"/>
      <c r="P44" s="170">
        <f t="shared" si="8"/>
        <v>0</v>
      </c>
    </row>
    <row r="45" spans="1:16" ht="31.5">
      <c r="A45" s="113" t="s">
        <v>374</v>
      </c>
      <c r="B45" s="113" t="s">
        <v>375</v>
      </c>
      <c r="C45" s="113" t="s">
        <v>268</v>
      </c>
      <c r="D45" s="117" t="s">
        <v>421</v>
      </c>
      <c r="E45" s="170">
        <f t="shared" si="6"/>
        <v>5603200</v>
      </c>
      <c r="F45" s="170">
        <v>5603200</v>
      </c>
      <c r="G45" s="170">
        <v>4481700</v>
      </c>
      <c r="H45" s="170">
        <v>120500</v>
      </c>
      <c r="I45" s="170"/>
      <c r="J45" s="170">
        <f t="shared" si="7"/>
        <v>440000</v>
      </c>
      <c r="K45" s="170"/>
      <c r="L45" s="170">
        <v>440000</v>
      </c>
      <c r="M45" s="170">
        <v>360700</v>
      </c>
      <c r="N45" s="170"/>
      <c r="O45" s="170"/>
      <c r="P45" s="170">
        <f t="shared" si="8"/>
        <v>6043200</v>
      </c>
    </row>
    <row r="46" spans="1:16" ht="63">
      <c r="A46" s="121" t="s">
        <v>376</v>
      </c>
      <c r="B46" s="121" t="s">
        <v>377</v>
      </c>
      <c r="C46" s="121" t="s">
        <v>269</v>
      </c>
      <c r="D46" s="117" t="s">
        <v>378</v>
      </c>
      <c r="E46" s="170">
        <f>F46</f>
        <v>461400</v>
      </c>
      <c r="F46" s="170">
        <v>461400</v>
      </c>
      <c r="G46" s="170">
        <v>378300</v>
      </c>
      <c r="H46" s="170"/>
      <c r="I46" s="170"/>
      <c r="J46" s="170">
        <f>K46+L46</f>
        <v>151400</v>
      </c>
      <c r="K46" s="170">
        <v>151400</v>
      </c>
      <c r="L46" s="170"/>
      <c r="M46" s="170"/>
      <c r="N46" s="170"/>
      <c r="O46" s="170">
        <v>151400</v>
      </c>
      <c r="P46" s="170">
        <f>E46+J46</f>
        <v>612800</v>
      </c>
    </row>
    <row r="47" spans="1:16" ht="15.75" hidden="1">
      <c r="A47" s="113" t="s">
        <v>270</v>
      </c>
      <c r="B47" s="113" t="s">
        <v>271</v>
      </c>
      <c r="C47" s="113" t="s">
        <v>269</v>
      </c>
      <c r="D47" s="117" t="s">
        <v>272</v>
      </c>
      <c r="E47" s="170">
        <f t="shared" ref="E47:E71" si="9">F47+I47</f>
        <v>0</v>
      </c>
      <c r="F47" s="170"/>
      <c r="G47" s="170"/>
      <c r="H47" s="170"/>
      <c r="I47" s="170"/>
      <c r="J47" s="170">
        <f t="shared" ref="J47:J71" si="10">L47+O47</f>
        <v>0</v>
      </c>
      <c r="K47" s="170"/>
      <c r="L47" s="170"/>
      <c r="M47" s="170"/>
      <c r="N47" s="170"/>
      <c r="O47" s="170"/>
      <c r="P47" s="170">
        <f t="shared" ref="P47:P71" si="11">J47+E47</f>
        <v>0</v>
      </c>
    </row>
    <row r="48" spans="1:16" ht="31.5" hidden="1">
      <c r="A48" s="122" t="s">
        <v>273</v>
      </c>
      <c r="B48" s="121" t="s">
        <v>274</v>
      </c>
      <c r="C48" s="122" t="s">
        <v>269</v>
      </c>
      <c r="D48" s="123" t="s">
        <v>275</v>
      </c>
      <c r="E48" s="170">
        <f t="shared" si="9"/>
        <v>0</v>
      </c>
      <c r="F48" s="170"/>
      <c r="G48" s="170"/>
      <c r="H48" s="170"/>
      <c r="I48" s="170"/>
      <c r="J48" s="170">
        <f t="shared" si="10"/>
        <v>0</v>
      </c>
      <c r="K48" s="170"/>
      <c r="L48" s="170"/>
      <c r="M48" s="170"/>
      <c r="N48" s="170"/>
      <c r="O48" s="170"/>
      <c r="P48" s="170">
        <f t="shared" si="11"/>
        <v>0</v>
      </c>
    </row>
    <row r="49" spans="1:16" ht="63" hidden="1">
      <c r="A49" s="122"/>
      <c r="B49" s="121"/>
      <c r="C49" s="122"/>
      <c r="D49" s="120" t="s">
        <v>276</v>
      </c>
      <c r="E49" s="170">
        <f t="shared" si="9"/>
        <v>0</v>
      </c>
      <c r="F49" s="170"/>
      <c r="G49" s="170"/>
      <c r="H49" s="170"/>
      <c r="I49" s="170"/>
      <c r="J49" s="170">
        <f t="shared" si="10"/>
        <v>0</v>
      </c>
      <c r="K49" s="170"/>
      <c r="L49" s="170"/>
      <c r="M49" s="170"/>
      <c r="N49" s="170"/>
      <c r="O49" s="170"/>
      <c r="P49" s="170">
        <f t="shared" si="11"/>
        <v>0</v>
      </c>
    </row>
    <row r="50" spans="1:16" ht="15.75" hidden="1">
      <c r="A50" s="121"/>
      <c r="B50" s="122" t="s">
        <v>379</v>
      </c>
      <c r="C50" s="122"/>
      <c r="D50" s="123" t="s">
        <v>380</v>
      </c>
      <c r="E50" s="170">
        <f t="shared" si="9"/>
        <v>0</v>
      </c>
      <c r="F50" s="170"/>
      <c r="G50" s="170"/>
      <c r="H50" s="170"/>
      <c r="I50" s="170"/>
      <c r="J50" s="170">
        <f t="shared" si="10"/>
        <v>0</v>
      </c>
      <c r="K50" s="170"/>
      <c r="L50" s="170"/>
      <c r="M50" s="170"/>
      <c r="N50" s="170"/>
      <c r="O50" s="170"/>
      <c r="P50" s="170">
        <f t="shared" si="11"/>
        <v>0</v>
      </c>
    </row>
    <row r="51" spans="1:16" ht="47.25">
      <c r="A51" s="113" t="s">
        <v>277</v>
      </c>
      <c r="B51" s="124" t="s">
        <v>278</v>
      </c>
      <c r="C51" s="124" t="s">
        <v>279</v>
      </c>
      <c r="D51" s="194" t="s">
        <v>280</v>
      </c>
      <c r="E51" s="170">
        <f t="shared" si="9"/>
        <v>953000</v>
      </c>
      <c r="F51" s="170">
        <v>953000</v>
      </c>
      <c r="G51" s="170"/>
      <c r="H51" s="170"/>
      <c r="I51" s="170"/>
      <c r="J51" s="170">
        <f t="shared" si="10"/>
        <v>0</v>
      </c>
      <c r="K51" s="170"/>
      <c r="L51" s="170"/>
      <c r="M51" s="170"/>
      <c r="N51" s="170"/>
      <c r="O51" s="170"/>
      <c r="P51" s="170">
        <f t="shared" si="11"/>
        <v>953000</v>
      </c>
    </row>
    <row r="52" spans="1:16" ht="31.5" hidden="1">
      <c r="A52" s="121" t="s">
        <v>281</v>
      </c>
      <c r="B52" s="121" t="s">
        <v>381</v>
      </c>
      <c r="C52" s="121"/>
      <c r="D52" s="123" t="s">
        <v>382</v>
      </c>
      <c r="E52" s="170"/>
      <c r="F52" s="170"/>
      <c r="G52" s="170"/>
      <c r="H52" s="170"/>
      <c r="I52" s="170"/>
      <c r="J52" s="170">
        <f t="shared" si="10"/>
        <v>0</v>
      </c>
      <c r="K52" s="170"/>
      <c r="L52" s="170"/>
      <c r="M52" s="170"/>
      <c r="N52" s="170"/>
      <c r="O52" s="170"/>
      <c r="P52" s="170">
        <f t="shared" si="11"/>
        <v>0</v>
      </c>
    </row>
    <row r="53" spans="1:16" ht="15.75" hidden="1">
      <c r="A53" s="121"/>
      <c r="B53" s="121"/>
      <c r="C53" s="121"/>
      <c r="D53" s="123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</row>
    <row r="54" spans="1:16" ht="31.5" hidden="1">
      <c r="A54" s="125">
        <v>612144</v>
      </c>
      <c r="B54" s="125">
        <v>2144</v>
      </c>
      <c r="C54" s="160" t="s">
        <v>282</v>
      </c>
      <c r="D54" s="126" t="s">
        <v>283</v>
      </c>
      <c r="E54" s="170">
        <f t="shared" si="9"/>
        <v>0</v>
      </c>
      <c r="F54" s="170"/>
      <c r="G54" s="170"/>
      <c r="H54" s="170"/>
      <c r="I54" s="170"/>
      <c r="J54" s="170">
        <f t="shared" si="10"/>
        <v>0</v>
      </c>
      <c r="K54" s="170"/>
      <c r="L54" s="170"/>
      <c r="M54" s="170"/>
      <c r="N54" s="170"/>
      <c r="O54" s="170"/>
      <c r="P54" s="170">
        <f t="shared" si="11"/>
        <v>0</v>
      </c>
    </row>
    <row r="55" spans="1:16" ht="31.5">
      <c r="A55" s="121" t="s">
        <v>346</v>
      </c>
      <c r="B55" s="121" t="s">
        <v>347</v>
      </c>
      <c r="C55" s="121" t="s">
        <v>282</v>
      </c>
      <c r="D55" s="123" t="s">
        <v>348</v>
      </c>
      <c r="E55" s="170">
        <f>F55+I55</f>
        <v>315000</v>
      </c>
      <c r="F55" s="170">
        <v>315000</v>
      </c>
      <c r="G55" s="170"/>
      <c r="H55" s="170"/>
      <c r="I55" s="170"/>
      <c r="J55" s="170"/>
      <c r="K55" s="170"/>
      <c r="L55" s="170"/>
      <c r="M55" s="170"/>
      <c r="N55" s="170"/>
      <c r="O55" s="170"/>
      <c r="P55" s="170">
        <f t="shared" si="11"/>
        <v>315000</v>
      </c>
    </row>
    <row r="56" spans="1:16" ht="15.75" hidden="1">
      <c r="A56" s="121"/>
      <c r="B56" s="121" t="s">
        <v>349</v>
      </c>
      <c r="C56" s="121"/>
      <c r="D56" s="123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</row>
    <row r="57" spans="1:16" ht="15.75">
      <c r="A57" s="113" t="s">
        <v>284</v>
      </c>
      <c r="B57" s="116">
        <v>4030</v>
      </c>
      <c r="C57" s="113" t="s">
        <v>285</v>
      </c>
      <c r="D57" s="123" t="s">
        <v>286</v>
      </c>
      <c r="E57" s="170">
        <f t="shared" si="9"/>
        <v>802400</v>
      </c>
      <c r="F57" s="170">
        <v>802400</v>
      </c>
      <c r="G57" s="170">
        <v>652000</v>
      </c>
      <c r="H57" s="170">
        <v>6000</v>
      </c>
      <c r="I57" s="170"/>
      <c r="J57" s="170">
        <f t="shared" si="10"/>
        <v>0</v>
      </c>
      <c r="K57" s="170"/>
      <c r="L57" s="170"/>
      <c r="M57" s="170"/>
      <c r="N57" s="170"/>
      <c r="O57" s="170"/>
      <c r="P57" s="170">
        <f t="shared" si="11"/>
        <v>802400</v>
      </c>
    </row>
    <row r="58" spans="1:16" ht="47.25">
      <c r="A58" s="113" t="s">
        <v>287</v>
      </c>
      <c r="B58" s="116">
        <v>4060</v>
      </c>
      <c r="C58" s="113" t="s">
        <v>288</v>
      </c>
      <c r="D58" s="117" t="s">
        <v>289</v>
      </c>
      <c r="E58" s="170">
        <f t="shared" si="9"/>
        <v>1009900</v>
      </c>
      <c r="F58" s="170">
        <v>1009900</v>
      </c>
      <c r="G58" s="170">
        <v>770000</v>
      </c>
      <c r="H58" s="170">
        <v>70000</v>
      </c>
      <c r="I58" s="170"/>
      <c r="J58" s="170">
        <f t="shared" si="10"/>
        <v>0</v>
      </c>
      <c r="K58" s="170"/>
      <c r="L58" s="170"/>
      <c r="M58" s="170"/>
      <c r="N58" s="170"/>
      <c r="O58" s="170"/>
      <c r="P58" s="170">
        <f t="shared" si="11"/>
        <v>1009900</v>
      </c>
    </row>
    <row r="59" spans="1:16" ht="15.75" hidden="1">
      <c r="A59" s="113" t="s">
        <v>290</v>
      </c>
      <c r="B59" s="116">
        <v>4082</v>
      </c>
      <c r="C59" s="113" t="s">
        <v>291</v>
      </c>
      <c r="D59" s="117" t="s">
        <v>292</v>
      </c>
      <c r="E59" s="170">
        <f t="shared" si="9"/>
        <v>0</v>
      </c>
      <c r="F59" s="170"/>
      <c r="G59" s="170"/>
      <c r="H59" s="170"/>
      <c r="I59" s="170"/>
      <c r="J59" s="170">
        <f t="shared" si="10"/>
        <v>0</v>
      </c>
      <c r="K59" s="170"/>
      <c r="L59" s="170"/>
      <c r="M59" s="170"/>
      <c r="N59" s="170"/>
      <c r="O59" s="170"/>
      <c r="P59" s="170">
        <f t="shared" si="11"/>
        <v>0</v>
      </c>
    </row>
    <row r="60" spans="1:16" ht="33.75" hidden="1" customHeight="1">
      <c r="A60" s="113" t="s">
        <v>293</v>
      </c>
      <c r="B60" s="116">
        <v>5011</v>
      </c>
      <c r="C60" s="113" t="s">
        <v>294</v>
      </c>
      <c r="D60" s="117" t="s">
        <v>295</v>
      </c>
      <c r="E60" s="170">
        <f t="shared" si="9"/>
        <v>0</v>
      </c>
      <c r="F60" s="170"/>
      <c r="G60" s="170"/>
      <c r="H60" s="170"/>
      <c r="I60" s="170"/>
      <c r="J60" s="170">
        <f t="shared" si="10"/>
        <v>0</v>
      </c>
      <c r="K60" s="170"/>
      <c r="L60" s="170"/>
      <c r="M60" s="170"/>
      <c r="N60" s="170"/>
      <c r="O60" s="170"/>
      <c r="P60" s="170">
        <f t="shared" si="11"/>
        <v>0</v>
      </c>
    </row>
    <row r="61" spans="1:16" ht="47.25" hidden="1">
      <c r="A61" s="113" t="s">
        <v>296</v>
      </c>
      <c r="B61" s="113" t="s">
        <v>297</v>
      </c>
      <c r="C61" s="113" t="s">
        <v>294</v>
      </c>
      <c r="D61" s="117" t="s">
        <v>298</v>
      </c>
      <c r="E61" s="170">
        <f t="shared" si="9"/>
        <v>0</v>
      </c>
      <c r="F61" s="170"/>
      <c r="G61" s="170"/>
      <c r="H61" s="170"/>
      <c r="I61" s="170"/>
      <c r="J61" s="170">
        <f t="shared" si="10"/>
        <v>0</v>
      </c>
      <c r="K61" s="170"/>
      <c r="L61" s="170"/>
      <c r="M61" s="170"/>
      <c r="N61" s="170"/>
      <c r="O61" s="170"/>
      <c r="P61" s="170">
        <f t="shared" si="11"/>
        <v>0</v>
      </c>
    </row>
    <row r="62" spans="1:16" ht="47.25" hidden="1">
      <c r="A62" s="113" t="s">
        <v>299</v>
      </c>
      <c r="B62" s="113" t="s">
        <v>300</v>
      </c>
      <c r="C62" s="113" t="s">
        <v>294</v>
      </c>
      <c r="D62" s="117" t="s">
        <v>301</v>
      </c>
      <c r="E62" s="170">
        <f t="shared" si="9"/>
        <v>0</v>
      </c>
      <c r="F62" s="170"/>
      <c r="G62" s="170"/>
      <c r="H62" s="170"/>
      <c r="I62" s="170"/>
      <c r="J62" s="170">
        <f t="shared" si="10"/>
        <v>0</v>
      </c>
      <c r="K62" s="170"/>
      <c r="L62" s="170"/>
      <c r="M62" s="170"/>
      <c r="N62" s="170"/>
      <c r="O62" s="170"/>
      <c r="P62" s="170">
        <f t="shared" si="11"/>
        <v>0</v>
      </c>
    </row>
    <row r="63" spans="1:16" ht="15.75" hidden="1">
      <c r="A63" s="113"/>
      <c r="B63" s="116">
        <v>5000</v>
      </c>
      <c r="C63" s="113"/>
      <c r="D63" s="117"/>
      <c r="E63" s="170">
        <f t="shared" si="9"/>
        <v>0</v>
      </c>
      <c r="F63" s="170"/>
      <c r="G63" s="170"/>
      <c r="H63" s="170"/>
      <c r="I63" s="170"/>
      <c r="J63" s="170">
        <f t="shared" si="10"/>
        <v>0</v>
      </c>
      <c r="K63" s="170"/>
      <c r="L63" s="170"/>
      <c r="M63" s="170"/>
      <c r="N63" s="170"/>
      <c r="O63" s="170"/>
      <c r="P63" s="170">
        <f t="shared" si="11"/>
        <v>0</v>
      </c>
    </row>
    <row r="64" spans="1:16" ht="47.25">
      <c r="A64" s="113" t="s">
        <v>302</v>
      </c>
      <c r="B64" s="116">
        <v>5062</v>
      </c>
      <c r="C64" s="113" t="s">
        <v>294</v>
      </c>
      <c r="D64" s="117" t="s">
        <v>303</v>
      </c>
      <c r="E64" s="170">
        <f t="shared" si="9"/>
        <v>100000</v>
      </c>
      <c r="F64" s="170">
        <v>100000</v>
      </c>
      <c r="G64" s="170"/>
      <c r="H64" s="170"/>
      <c r="I64" s="170"/>
      <c r="J64" s="170">
        <f t="shared" si="10"/>
        <v>0</v>
      </c>
      <c r="K64" s="170"/>
      <c r="L64" s="170"/>
      <c r="M64" s="170"/>
      <c r="N64" s="170"/>
      <c r="O64" s="170"/>
      <c r="P64" s="170">
        <f t="shared" si="11"/>
        <v>100000</v>
      </c>
    </row>
    <row r="65" spans="1:16" ht="15.75" hidden="1">
      <c r="A65" s="113" t="s">
        <v>304</v>
      </c>
      <c r="B65" s="116">
        <v>7321</v>
      </c>
      <c r="C65" s="113" t="s">
        <v>241</v>
      </c>
      <c r="D65" s="117" t="s">
        <v>305</v>
      </c>
      <c r="E65" s="170">
        <f t="shared" si="9"/>
        <v>0</v>
      </c>
      <c r="F65" s="170"/>
      <c r="G65" s="170"/>
      <c r="H65" s="170"/>
      <c r="I65" s="170"/>
      <c r="J65" s="170">
        <f t="shared" si="10"/>
        <v>0</v>
      </c>
      <c r="K65" s="170"/>
      <c r="L65" s="170"/>
      <c r="M65" s="170"/>
      <c r="N65" s="170"/>
      <c r="O65" s="170"/>
      <c r="P65" s="170">
        <f t="shared" si="11"/>
        <v>0</v>
      </c>
    </row>
    <row r="66" spans="1:16" ht="31.5" hidden="1">
      <c r="A66" s="113" t="s">
        <v>306</v>
      </c>
      <c r="B66" s="116">
        <v>7325</v>
      </c>
      <c r="C66" s="113" t="s">
        <v>241</v>
      </c>
      <c r="D66" s="117" t="s">
        <v>307</v>
      </c>
      <c r="E66" s="170">
        <f t="shared" si="9"/>
        <v>0</v>
      </c>
      <c r="F66" s="170"/>
      <c r="G66" s="170"/>
      <c r="H66" s="170"/>
      <c r="I66" s="170"/>
      <c r="J66" s="170">
        <f t="shared" si="10"/>
        <v>0</v>
      </c>
      <c r="K66" s="170"/>
      <c r="L66" s="170"/>
      <c r="M66" s="170"/>
      <c r="N66" s="170"/>
      <c r="O66" s="170"/>
      <c r="P66" s="170">
        <f t="shared" si="11"/>
        <v>0</v>
      </c>
    </row>
    <row r="67" spans="1:16" ht="31.5">
      <c r="A67" s="161" t="s">
        <v>321</v>
      </c>
      <c r="B67" s="162" t="s">
        <v>322</v>
      </c>
      <c r="C67" s="163"/>
      <c r="D67" s="164" t="s">
        <v>341</v>
      </c>
      <c r="E67" s="169">
        <f>E68</f>
        <v>1505000</v>
      </c>
      <c r="F67" s="169">
        <f t="shared" ref="F67:P67" si="12">F68</f>
        <v>1505000</v>
      </c>
      <c r="G67" s="169">
        <f t="shared" si="12"/>
        <v>736500</v>
      </c>
      <c r="H67" s="169">
        <f t="shared" si="12"/>
        <v>0</v>
      </c>
      <c r="I67" s="169">
        <f t="shared" si="12"/>
        <v>0</v>
      </c>
      <c r="J67" s="169">
        <f t="shared" si="12"/>
        <v>0</v>
      </c>
      <c r="K67" s="169">
        <f t="shared" si="12"/>
        <v>0</v>
      </c>
      <c r="L67" s="169">
        <f t="shared" si="12"/>
        <v>0</v>
      </c>
      <c r="M67" s="169">
        <f t="shared" si="12"/>
        <v>0</v>
      </c>
      <c r="N67" s="169">
        <f t="shared" si="12"/>
        <v>0</v>
      </c>
      <c r="O67" s="169">
        <f t="shared" si="12"/>
        <v>0</v>
      </c>
      <c r="P67" s="169">
        <f t="shared" si="12"/>
        <v>1505000</v>
      </c>
    </row>
    <row r="68" spans="1:16" ht="31.5">
      <c r="A68" s="161" t="s">
        <v>323</v>
      </c>
      <c r="B68" s="162" t="s">
        <v>322</v>
      </c>
      <c r="C68" s="163"/>
      <c r="D68" s="164" t="s">
        <v>342</v>
      </c>
      <c r="E68" s="169">
        <f>SUM(E69:E71)</f>
        <v>1505000</v>
      </c>
      <c r="F68" s="169">
        <f t="shared" ref="F68:P68" si="13">SUM(F69:F71)</f>
        <v>1505000</v>
      </c>
      <c r="G68" s="169">
        <f t="shared" si="13"/>
        <v>736500</v>
      </c>
      <c r="H68" s="169">
        <f t="shared" si="13"/>
        <v>0</v>
      </c>
      <c r="I68" s="169">
        <f t="shared" si="13"/>
        <v>0</v>
      </c>
      <c r="J68" s="169">
        <f t="shared" si="13"/>
        <v>0</v>
      </c>
      <c r="K68" s="169">
        <f t="shared" si="13"/>
        <v>0</v>
      </c>
      <c r="L68" s="169">
        <f t="shared" si="13"/>
        <v>0</v>
      </c>
      <c r="M68" s="169">
        <f t="shared" si="13"/>
        <v>0</v>
      </c>
      <c r="N68" s="169">
        <f t="shared" si="13"/>
        <v>0</v>
      </c>
      <c r="O68" s="169">
        <f t="shared" si="13"/>
        <v>0</v>
      </c>
      <c r="P68" s="169">
        <f t="shared" si="13"/>
        <v>1505000</v>
      </c>
    </row>
    <row r="69" spans="1:16" ht="47.25">
      <c r="A69" s="113" t="s">
        <v>324</v>
      </c>
      <c r="B69" s="113" t="s">
        <v>261</v>
      </c>
      <c r="C69" s="113" t="s">
        <v>197</v>
      </c>
      <c r="D69" s="166" t="s">
        <v>262</v>
      </c>
      <c r="E69" s="170">
        <f t="shared" si="9"/>
        <v>955000</v>
      </c>
      <c r="F69" s="170">
        <v>955000</v>
      </c>
      <c r="G69" s="170">
        <v>736500</v>
      </c>
      <c r="H69" s="170"/>
      <c r="I69" s="170"/>
      <c r="J69" s="170">
        <f t="shared" si="10"/>
        <v>0</v>
      </c>
      <c r="K69" s="170"/>
      <c r="L69" s="170"/>
      <c r="M69" s="170"/>
      <c r="N69" s="170"/>
      <c r="O69" s="170"/>
      <c r="P69" s="170">
        <f t="shared" si="11"/>
        <v>955000</v>
      </c>
    </row>
    <row r="70" spans="1:16" ht="15.75">
      <c r="A70" s="165" t="s">
        <v>363</v>
      </c>
      <c r="B70" s="165" t="s">
        <v>364</v>
      </c>
      <c r="C70" s="165" t="s">
        <v>365</v>
      </c>
      <c r="D70" s="193" t="s">
        <v>366</v>
      </c>
      <c r="E70" s="170">
        <f t="shared" si="9"/>
        <v>500000</v>
      </c>
      <c r="F70" s="170">
        <v>500000</v>
      </c>
      <c r="G70" s="170"/>
      <c r="H70" s="170"/>
      <c r="I70" s="170"/>
      <c r="J70" s="170">
        <f t="shared" si="10"/>
        <v>0</v>
      </c>
      <c r="K70" s="170"/>
      <c r="L70" s="170"/>
      <c r="M70" s="170"/>
      <c r="N70" s="170"/>
      <c r="O70" s="170"/>
      <c r="P70" s="170">
        <f t="shared" si="11"/>
        <v>500000</v>
      </c>
    </row>
    <row r="71" spans="1:16" ht="15.75">
      <c r="A71" s="167" t="s">
        <v>404</v>
      </c>
      <c r="B71" s="167" t="s">
        <v>403</v>
      </c>
      <c r="C71" s="167" t="s">
        <v>406</v>
      </c>
      <c r="D71" s="168" t="s">
        <v>420</v>
      </c>
      <c r="E71" s="170">
        <f t="shared" si="9"/>
        <v>50000</v>
      </c>
      <c r="F71" s="170">
        <v>50000</v>
      </c>
      <c r="G71" s="170"/>
      <c r="H71" s="170"/>
      <c r="I71" s="170"/>
      <c r="J71" s="170">
        <f t="shared" si="10"/>
        <v>0</v>
      </c>
      <c r="K71" s="170"/>
      <c r="L71" s="170"/>
      <c r="M71" s="170"/>
      <c r="N71" s="170"/>
      <c r="O71" s="170"/>
      <c r="P71" s="170">
        <f t="shared" si="11"/>
        <v>50000</v>
      </c>
    </row>
    <row r="72" spans="1:16" ht="15.75">
      <c r="A72" s="111"/>
      <c r="B72" s="127"/>
      <c r="C72" s="111"/>
      <c r="D72" s="128" t="s">
        <v>308</v>
      </c>
      <c r="E72" s="171">
        <f t="shared" ref="E72:P72" si="14">E12+E36+E67</f>
        <v>158028200</v>
      </c>
      <c r="F72" s="171">
        <f t="shared" si="14"/>
        <v>158028200</v>
      </c>
      <c r="G72" s="171">
        <f t="shared" si="14"/>
        <v>117538800</v>
      </c>
      <c r="H72" s="171">
        <f t="shared" si="14"/>
        <v>7715000</v>
      </c>
      <c r="I72" s="171">
        <f t="shared" si="14"/>
        <v>0</v>
      </c>
      <c r="J72" s="171">
        <f t="shared" si="14"/>
        <v>3440200</v>
      </c>
      <c r="K72" s="171">
        <f t="shared" si="14"/>
        <v>201400</v>
      </c>
      <c r="L72" s="171">
        <f t="shared" si="14"/>
        <v>3238800</v>
      </c>
      <c r="M72" s="171">
        <f t="shared" si="14"/>
        <v>360700</v>
      </c>
      <c r="N72" s="171">
        <f t="shared" si="14"/>
        <v>0</v>
      </c>
      <c r="O72" s="171">
        <f t="shared" si="14"/>
        <v>201400</v>
      </c>
      <c r="P72" s="171">
        <f t="shared" si="14"/>
        <v>161468400</v>
      </c>
    </row>
    <row r="75" spans="1:16" ht="15.75">
      <c r="D75" s="190" t="s">
        <v>178</v>
      </c>
      <c r="E75" s="190" t="s">
        <v>396</v>
      </c>
    </row>
  </sheetData>
  <mergeCells count="24">
    <mergeCell ref="N8:N9"/>
    <mergeCell ref="O7:O9"/>
    <mergeCell ref="G8:G9"/>
    <mergeCell ref="K8:K9"/>
    <mergeCell ref="I7:I9"/>
    <mergeCell ref="J7:J9"/>
    <mergeCell ref="K1:P1"/>
    <mergeCell ref="A3:P3"/>
    <mergeCell ref="A6:A9"/>
    <mergeCell ref="C6:C9"/>
    <mergeCell ref="D6:D9"/>
    <mergeCell ref="P6:P9"/>
    <mergeCell ref="B6:B9"/>
    <mergeCell ref="A4:B4"/>
    <mergeCell ref="E6:I6"/>
    <mergeCell ref="J6:O6"/>
    <mergeCell ref="L7:L9"/>
    <mergeCell ref="M7:N7"/>
    <mergeCell ref="M8:M9"/>
    <mergeCell ref="E7:E9"/>
    <mergeCell ref="F7:F9"/>
    <mergeCell ref="G7:H7"/>
    <mergeCell ref="A5:B5"/>
    <mergeCell ref="H8:H9"/>
  </mergeCells>
  <phoneticPr fontId="58" type="noConversion"/>
  <printOptions horizontalCentered="1"/>
  <pageMargins left="0.19685039370078741" right="0" top="0.59055118110236227" bottom="0.39370078740157483" header="0.31496062992125984" footer="0.31496062992125984"/>
  <pageSetup paperSize="9" scale="57" fitToHeight="0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topLeftCell="A25" zoomScaleNormal="100" workbookViewId="0">
      <selection activeCell="C39" sqref="C39"/>
    </sheetView>
  </sheetViews>
  <sheetFormatPr defaultRowHeight="15.75"/>
  <cols>
    <col min="1" max="1" width="20.85546875" style="1" customWidth="1"/>
    <col min="2" max="2" width="17.85546875" style="1" customWidth="1"/>
    <col min="3" max="3" width="51.85546875" style="1" customWidth="1"/>
    <col min="4" max="4" width="18.42578125" style="1" customWidth="1"/>
    <col min="5" max="16384" width="9.140625" style="1"/>
  </cols>
  <sheetData>
    <row r="1" spans="1:4" ht="18.75" customHeight="1">
      <c r="C1" s="246"/>
      <c r="D1" s="246"/>
    </row>
    <row r="2" spans="1:4" ht="59.25" customHeight="1">
      <c r="C2" s="247" t="s">
        <v>392</v>
      </c>
      <c r="D2" s="247"/>
    </row>
    <row r="3" spans="1:4">
      <c r="C3" s="246"/>
      <c r="D3" s="246"/>
    </row>
    <row r="4" spans="1:4">
      <c r="C4" s="6"/>
      <c r="D4" s="6"/>
    </row>
    <row r="5" spans="1:4" ht="18.75">
      <c r="A5" s="244" t="s">
        <v>393</v>
      </c>
      <c r="B5" s="244"/>
      <c r="C5" s="244"/>
      <c r="D5" s="244"/>
    </row>
    <row r="6" spans="1:4" ht="18.75">
      <c r="A6" s="192" t="s">
        <v>359</v>
      </c>
      <c r="B6" s="153"/>
      <c r="C6" s="153"/>
      <c r="D6" s="153"/>
    </row>
    <row r="7" spans="1:4">
      <c r="A7" s="154" t="s">
        <v>20</v>
      </c>
      <c r="B7" s="154"/>
      <c r="C7" s="154"/>
      <c r="D7" s="154"/>
    </row>
    <row r="9" spans="1:4" ht="18.75">
      <c r="A9" s="244" t="s">
        <v>12</v>
      </c>
      <c r="B9" s="244"/>
      <c r="C9" s="244"/>
      <c r="D9" s="244"/>
    </row>
    <row r="10" spans="1:4">
      <c r="D10" s="7" t="s">
        <v>13</v>
      </c>
    </row>
    <row r="11" spans="1:4" ht="62.45" customHeight="1">
      <c r="A11" s="2" t="s">
        <v>0</v>
      </c>
      <c r="B11" s="252" t="s">
        <v>1</v>
      </c>
      <c r="C11" s="253"/>
      <c r="D11" s="2" t="s">
        <v>2</v>
      </c>
    </row>
    <row r="12" spans="1:4">
      <c r="A12" s="4">
        <v>1</v>
      </c>
      <c r="B12" s="254">
        <v>2</v>
      </c>
      <c r="C12" s="255"/>
      <c r="D12" s="4">
        <v>3</v>
      </c>
    </row>
    <row r="13" spans="1:4">
      <c r="A13" s="248" t="s">
        <v>3</v>
      </c>
      <c r="B13" s="248"/>
      <c r="C13" s="248"/>
      <c r="D13" s="157">
        <f>D17+D14</f>
        <v>123701300</v>
      </c>
    </row>
    <row r="14" spans="1:4">
      <c r="A14" s="156"/>
      <c r="B14" s="249" t="s">
        <v>358</v>
      </c>
      <c r="C14" s="250"/>
      <c r="D14" s="157">
        <f>D15+D16</f>
        <v>121110600</v>
      </c>
    </row>
    <row r="15" spans="1:4">
      <c r="A15" s="156">
        <v>41020100</v>
      </c>
      <c r="B15" s="238" t="s">
        <v>136</v>
      </c>
      <c r="C15" s="239"/>
      <c r="D15" s="158">
        <v>37875500</v>
      </c>
    </row>
    <row r="16" spans="1:4">
      <c r="A16" s="156">
        <v>41033900</v>
      </c>
      <c r="B16" s="238" t="s">
        <v>139</v>
      </c>
      <c r="C16" s="239"/>
      <c r="D16" s="158">
        <v>83235100</v>
      </c>
    </row>
    <row r="17" spans="1:4">
      <c r="A17" s="203" t="s">
        <v>405</v>
      </c>
      <c r="B17" s="248" t="s">
        <v>319</v>
      </c>
      <c r="C17" s="248"/>
      <c r="D17" s="157">
        <f>D18+D19+D20</f>
        <v>2590700</v>
      </c>
    </row>
    <row r="18" spans="1:4" ht="56.25" customHeight="1">
      <c r="A18" s="150">
        <v>41040200</v>
      </c>
      <c r="B18" s="245" t="s">
        <v>141</v>
      </c>
      <c r="C18" s="245"/>
      <c r="D18" s="158">
        <v>1564400</v>
      </c>
    </row>
    <row r="19" spans="1:4" ht="53.25" customHeight="1">
      <c r="A19" s="150">
        <v>41051200</v>
      </c>
      <c r="B19" s="238" t="s">
        <v>145</v>
      </c>
      <c r="C19" s="239"/>
      <c r="D19" s="158">
        <v>612800</v>
      </c>
    </row>
    <row r="20" spans="1:4" ht="52.5" customHeight="1">
      <c r="A20" s="150">
        <v>41040500</v>
      </c>
      <c r="B20" s="245" t="s">
        <v>141</v>
      </c>
      <c r="C20" s="245"/>
      <c r="D20" s="158">
        <v>413500</v>
      </c>
    </row>
    <row r="21" spans="1:4" ht="33" hidden="1" customHeight="1">
      <c r="A21" s="150"/>
      <c r="B21" s="245"/>
      <c r="C21" s="245"/>
      <c r="D21" s="158"/>
    </row>
    <row r="22" spans="1:4">
      <c r="A22" s="158"/>
      <c r="B22" s="251"/>
      <c r="C22" s="251"/>
      <c r="D22" s="158"/>
    </row>
    <row r="23" spans="1:4" ht="48.75" hidden="1" customHeight="1">
      <c r="A23" s="158"/>
      <c r="B23" s="242" t="s">
        <v>320</v>
      </c>
      <c r="C23" s="242"/>
      <c r="D23" s="157">
        <f>D24</f>
        <v>0</v>
      </c>
    </row>
    <row r="24" spans="1:4" hidden="1">
      <c r="A24" s="158"/>
      <c r="B24" s="237" t="s">
        <v>4</v>
      </c>
      <c r="C24" s="237"/>
      <c r="D24" s="158"/>
    </row>
    <row r="25" spans="1:4">
      <c r="A25" s="248" t="s">
        <v>7</v>
      </c>
      <c r="B25" s="248"/>
      <c r="C25" s="248"/>
      <c r="D25" s="157">
        <f>SUM(D26:D28)</f>
        <v>0</v>
      </c>
    </row>
    <row r="26" spans="1:4" hidden="1">
      <c r="A26" s="158"/>
      <c r="B26" s="237" t="s">
        <v>4</v>
      </c>
      <c r="C26" s="237"/>
      <c r="D26" s="158"/>
    </row>
    <row r="27" spans="1:4" hidden="1">
      <c r="A27" s="158"/>
      <c r="B27" s="237" t="s">
        <v>5</v>
      </c>
      <c r="C27" s="237"/>
      <c r="D27" s="158"/>
    </row>
    <row r="28" spans="1:4" hidden="1">
      <c r="A28" s="158"/>
      <c r="B28" s="237" t="s">
        <v>6</v>
      </c>
      <c r="C28" s="237"/>
      <c r="D28" s="158"/>
    </row>
    <row r="29" spans="1:4">
      <c r="A29" s="159" t="s">
        <v>11</v>
      </c>
      <c r="B29" s="243" t="s">
        <v>8</v>
      </c>
      <c r="C29" s="243"/>
      <c r="D29" s="157">
        <f>D30+D31</f>
        <v>123701300</v>
      </c>
    </row>
    <row r="30" spans="1:4">
      <c r="A30" s="159" t="s">
        <v>11</v>
      </c>
      <c r="B30" s="243" t="s">
        <v>9</v>
      </c>
      <c r="C30" s="243"/>
      <c r="D30" s="157">
        <f>D13</f>
        <v>123701300</v>
      </c>
    </row>
    <row r="31" spans="1:4">
      <c r="A31" s="159" t="s">
        <v>11</v>
      </c>
      <c r="B31" s="243" t="s">
        <v>10</v>
      </c>
      <c r="C31" s="243"/>
      <c r="D31" s="157">
        <f>D25</f>
        <v>0</v>
      </c>
    </row>
    <row r="32" spans="1:4">
      <c r="A32" s="5"/>
      <c r="B32" s="5"/>
    </row>
    <row r="33" spans="1:4" ht="18.75">
      <c r="A33" s="244" t="s">
        <v>14</v>
      </c>
      <c r="B33" s="244"/>
      <c r="C33" s="244"/>
      <c r="D33" s="244"/>
    </row>
    <row r="34" spans="1:4">
      <c r="D34" s="7" t="s">
        <v>13</v>
      </c>
    </row>
    <row r="35" spans="1:4" ht="110.25">
      <c r="A35" s="2" t="s">
        <v>15</v>
      </c>
      <c r="B35" s="2" t="s">
        <v>16</v>
      </c>
      <c r="C35" s="2" t="s">
        <v>17</v>
      </c>
      <c r="D35" s="2" t="s">
        <v>2</v>
      </c>
    </row>
    <row r="36" spans="1:4">
      <c r="A36" s="4">
        <v>1</v>
      </c>
      <c r="B36" s="4">
        <v>2</v>
      </c>
      <c r="C36" s="4">
        <v>3</v>
      </c>
      <c r="D36" s="4">
        <v>4</v>
      </c>
    </row>
    <row r="37" spans="1:4">
      <c r="A37" s="240" t="s">
        <v>18</v>
      </c>
      <c r="B37" s="241"/>
      <c r="C37" s="241"/>
      <c r="D37" s="152">
        <f>D38+D40</f>
        <v>500000</v>
      </c>
    </row>
    <row r="38" spans="1:4">
      <c r="A38" s="151"/>
      <c r="B38" s="241" t="s">
        <v>367</v>
      </c>
      <c r="C38" s="241"/>
      <c r="D38" s="152">
        <f>D39</f>
        <v>500000</v>
      </c>
    </row>
    <row r="39" spans="1:4" ht="47.25">
      <c r="A39" s="167" t="s">
        <v>363</v>
      </c>
      <c r="B39" s="167" t="s">
        <v>364</v>
      </c>
      <c r="C39" s="168" t="s">
        <v>414</v>
      </c>
      <c r="D39" s="205">
        <v>500000</v>
      </c>
    </row>
    <row r="40" spans="1:4" ht="46.9" hidden="1" customHeight="1">
      <c r="A40" s="4"/>
      <c r="B40" s="242"/>
      <c r="C40" s="242"/>
      <c r="D40" s="174">
        <f>D41</f>
        <v>0</v>
      </c>
    </row>
    <row r="41" spans="1:4">
      <c r="A41" s="165"/>
      <c r="B41" s="165"/>
      <c r="C41" s="163"/>
      <c r="D41" s="3"/>
    </row>
    <row r="42" spans="1:4">
      <c r="A42" s="240" t="s">
        <v>19</v>
      </c>
      <c r="B42" s="241"/>
      <c r="C42" s="241"/>
      <c r="D42" s="152">
        <f>SUM(D43:D45)</f>
        <v>0</v>
      </c>
    </row>
    <row r="43" spans="1:4">
      <c r="A43" s="4"/>
      <c r="B43" s="4"/>
      <c r="C43" s="8"/>
      <c r="D43" s="4"/>
    </row>
    <row r="44" spans="1:4" hidden="1">
      <c r="A44" s="4"/>
      <c r="B44" s="4"/>
      <c r="C44" s="8"/>
      <c r="D44" s="4"/>
    </row>
    <row r="45" spans="1:4" hidden="1">
      <c r="A45" s="4"/>
      <c r="B45" s="4"/>
      <c r="C45" s="3"/>
      <c r="D45" s="4"/>
    </row>
    <row r="46" spans="1:4">
      <c r="A46" s="4" t="s">
        <v>11</v>
      </c>
      <c r="B46" s="4" t="s">
        <v>11</v>
      </c>
      <c r="C46" s="175" t="s">
        <v>8</v>
      </c>
      <c r="D46" s="174">
        <f>D47+D48</f>
        <v>500000</v>
      </c>
    </row>
    <row r="47" spans="1:4">
      <c r="A47" s="4" t="s">
        <v>11</v>
      </c>
      <c r="B47" s="4" t="s">
        <v>11</v>
      </c>
      <c r="C47" s="176" t="s">
        <v>9</v>
      </c>
      <c r="D47" s="174">
        <f>D37</f>
        <v>500000</v>
      </c>
    </row>
    <row r="48" spans="1:4">
      <c r="A48" s="4" t="s">
        <v>11</v>
      </c>
      <c r="B48" s="4" t="s">
        <v>11</v>
      </c>
      <c r="C48" s="155" t="s">
        <v>10</v>
      </c>
      <c r="D48" s="155">
        <f>D42</f>
        <v>0</v>
      </c>
    </row>
    <row r="50" spans="2:3">
      <c r="B50" s="191" t="s">
        <v>394</v>
      </c>
      <c r="C50" s="191" t="s">
        <v>395</v>
      </c>
    </row>
  </sheetData>
  <mergeCells count="31">
    <mergeCell ref="C1:D1"/>
    <mergeCell ref="C2:D2"/>
    <mergeCell ref="C3:D3"/>
    <mergeCell ref="B30:C30"/>
    <mergeCell ref="A5:D5"/>
    <mergeCell ref="A9:D9"/>
    <mergeCell ref="A13:C13"/>
    <mergeCell ref="B18:C18"/>
    <mergeCell ref="B21:C21"/>
    <mergeCell ref="B14:C14"/>
    <mergeCell ref="B22:C22"/>
    <mergeCell ref="B11:C11"/>
    <mergeCell ref="B12:C12"/>
    <mergeCell ref="B16:C16"/>
    <mergeCell ref="B27:C27"/>
    <mergeCell ref="B17:C17"/>
    <mergeCell ref="B26:C26"/>
    <mergeCell ref="B15:C15"/>
    <mergeCell ref="A42:C42"/>
    <mergeCell ref="B38:C38"/>
    <mergeCell ref="B40:C40"/>
    <mergeCell ref="B23:C23"/>
    <mergeCell ref="B28:C28"/>
    <mergeCell ref="B29:C29"/>
    <mergeCell ref="A37:C37"/>
    <mergeCell ref="A33:D33"/>
    <mergeCell ref="B24:C24"/>
    <mergeCell ref="B20:C20"/>
    <mergeCell ref="B31:C31"/>
    <mergeCell ref="A25:C25"/>
    <mergeCell ref="B19:C19"/>
  </mergeCells>
  <phoneticPr fontId="0" type="noConversion"/>
  <pageMargins left="0.65" right="0.17" top="0.39" bottom="0.68" header="0.21" footer="0.5"/>
  <pageSetup paperSize="9" scale="77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Normal="100" workbookViewId="0">
      <pane xSplit="6" ySplit="7" topLeftCell="G23" activePane="bottomRight" state="frozen"/>
      <selection pane="topRight" activeCell="G1" sqref="G1"/>
      <selection pane="bottomLeft" activeCell="A8" sqref="A8"/>
      <selection pane="bottomRight" activeCell="F26" sqref="F26"/>
    </sheetView>
  </sheetViews>
  <sheetFormatPr defaultColWidth="7.85546875" defaultRowHeight="12.75"/>
  <cols>
    <col min="1" max="2" width="13.28515625" style="100" customWidth="1"/>
    <col min="3" max="3" width="14.28515625" style="100" customWidth="1"/>
    <col min="4" max="4" width="46.28515625" style="100" customWidth="1"/>
    <col min="5" max="5" width="44.140625" style="100" customWidth="1"/>
    <col min="6" max="6" width="17.7109375" style="100" customWidth="1"/>
    <col min="7" max="7" width="13.5703125" style="100" customWidth="1"/>
    <col min="8" max="8" width="14.140625" style="100" customWidth="1"/>
    <col min="9" max="9" width="13" style="100" customWidth="1"/>
    <col min="10" max="10" width="14.7109375" style="100" customWidth="1"/>
    <col min="11" max="16384" width="7.85546875" style="103"/>
  </cols>
  <sheetData>
    <row r="1" spans="1:10" ht="45" customHeight="1">
      <c r="F1" s="228" t="s">
        <v>386</v>
      </c>
      <c r="G1" s="228"/>
      <c r="H1" s="228"/>
      <c r="I1" s="228"/>
      <c r="J1" s="228"/>
    </row>
    <row r="2" spans="1:10">
      <c r="H2" s="135"/>
      <c r="I2" s="135"/>
      <c r="J2" s="135"/>
    </row>
    <row r="3" spans="1:10" s="136" customFormat="1" ht="15.75">
      <c r="A3" s="260" t="s">
        <v>387</v>
      </c>
      <c r="B3" s="260"/>
      <c r="C3" s="260"/>
      <c r="D3" s="260"/>
      <c r="E3" s="260"/>
      <c r="F3" s="260"/>
      <c r="G3" s="260"/>
      <c r="H3" s="260"/>
      <c r="I3" s="260"/>
      <c r="J3" s="260"/>
    </row>
    <row r="4" spans="1:10" ht="18.75">
      <c r="A4" s="261" t="s">
        <v>359</v>
      </c>
      <c r="B4" s="262"/>
      <c r="C4" s="137"/>
      <c r="D4" s="137"/>
      <c r="E4" s="137"/>
      <c r="F4" s="137"/>
      <c r="G4" s="137"/>
      <c r="H4" s="137"/>
      <c r="I4" s="137"/>
      <c r="J4" s="137"/>
    </row>
    <row r="5" spans="1:10">
      <c r="A5" s="227" t="s">
        <v>20</v>
      </c>
      <c r="B5" s="227"/>
      <c r="C5" s="105"/>
      <c r="D5" s="105"/>
      <c r="E5" s="105"/>
      <c r="F5" s="105"/>
      <c r="G5" s="105"/>
      <c r="H5" s="105"/>
      <c r="I5" s="105"/>
      <c r="J5" s="129" t="s">
        <v>182</v>
      </c>
    </row>
    <row r="6" spans="1:10">
      <c r="A6" s="256" t="s">
        <v>309</v>
      </c>
      <c r="B6" s="256" t="s">
        <v>16</v>
      </c>
      <c r="C6" s="256" t="s">
        <v>179</v>
      </c>
      <c r="D6" s="256" t="s">
        <v>310</v>
      </c>
      <c r="E6" s="263" t="s">
        <v>311</v>
      </c>
      <c r="F6" s="263" t="s">
        <v>312</v>
      </c>
      <c r="G6" s="263" t="s">
        <v>2</v>
      </c>
      <c r="H6" s="256" t="s">
        <v>164</v>
      </c>
      <c r="I6" s="258" t="s">
        <v>25</v>
      </c>
      <c r="J6" s="259"/>
    </row>
    <row r="7" spans="1:10" ht="80.25" customHeight="1">
      <c r="A7" s="257"/>
      <c r="B7" s="257"/>
      <c r="C7" s="257"/>
      <c r="D7" s="257"/>
      <c r="E7" s="264"/>
      <c r="F7" s="264"/>
      <c r="G7" s="264"/>
      <c r="H7" s="257"/>
      <c r="I7" s="130" t="s">
        <v>181</v>
      </c>
      <c r="J7" s="138" t="s">
        <v>313</v>
      </c>
    </row>
    <row r="8" spans="1:10">
      <c r="A8" s="139">
        <v>1</v>
      </c>
      <c r="B8" s="139">
        <v>2</v>
      </c>
      <c r="C8" s="139">
        <v>3</v>
      </c>
      <c r="D8" s="139">
        <v>4</v>
      </c>
      <c r="E8" s="139">
        <v>5</v>
      </c>
      <c r="F8" s="139">
        <v>6</v>
      </c>
      <c r="G8" s="139">
        <v>7</v>
      </c>
      <c r="H8" s="139">
        <v>8</v>
      </c>
      <c r="I8" s="139">
        <v>9</v>
      </c>
      <c r="J8" s="139">
        <v>10</v>
      </c>
    </row>
    <row r="9" spans="1:10" ht="31.5">
      <c r="A9" s="140" t="s">
        <v>192</v>
      </c>
      <c r="B9" s="140" t="s">
        <v>193</v>
      </c>
      <c r="C9" s="141"/>
      <c r="D9" s="134" t="s">
        <v>351</v>
      </c>
      <c r="E9" s="127"/>
      <c r="F9" s="127"/>
      <c r="G9" s="142">
        <f>G10</f>
        <v>1805200</v>
      </c>
      <c r="H9" s="142">
        <f>H10</f>
        <v>1780000</v>
      </c>
      <c r="I9" s="142">
        <f>I10</f>
        <v>25200</v>
      </c>
      <c r="J9" s="142">
        <f>J10</f>
        <v>0</v>
      </c>
    </row>
    <row r="10" spans="1:10" ht="31.5">
      <c r="A10" s="140" t="s">
        <v>192</v>
      </c>
      <c r="B10" s="140" t="s">
        <v>193</v>
      </c>
      <c r="C10" s="141"/>
      <c r="D10" s="134" t="s">
        <v>338</v>
      </c>
      <c r="E10" s="127"/>
      <c r="F10" s="127"/>
      <c r="G10" s="142">
        <f>SUM(G11:G19)</f>
        <v>1805200</v>
      </c>
      <c r="H10" s="142">
        <f>SUM(H11:H19)</f>
        <v>1780000</v>
      </c>
      <c r="I10" s="142">
        <f>SUM(I11:I19)</f>
        <v>25200</v>
      </c>
      <c r="J10" s="142">
        <f>SUM(J11:J19)</f>
        <v>0</v>
      </c>
    </row>
    <row r="11" spans="1:10" ht="31.5">
      <c r="A11" s="113" t="s">
        <v>224</v>
      </c>
      <c r="B11" s="116">
        <v>3242</v>
      </c>
      <c r="C11" s="113" t="s">
        <v>225</v>
      </c>
      <c r="D11" s="114" t="s">
        <v>226</v>
      </c>
      <c r="E11" s="117" t="s">
        <v>360</v>
      </c>
      <c r="F11" s="116" t="s">
        <v>391</v>
      </c>
      <c r="G11" s="143">
        <f t="shared" ref="G11:G19" si="0">H11+I11</f>
        <v>350000</v>
      </c>
      <c r="H11" s="143">
        <v>350000</v>
      </c>
      <c r="I11" s="143"/>
      <c r="J11" s="143"/>
    </row>
    <row r="12" spans="1:10" ht="36.75" customHeight="1">
      <c r="A12" s="195" t="s">
        <v>232</v>
      </c>
      <c r="B12" s="196">
        <v>6030</v>
      </c>
      <c r="C12" s="197" t="s">
        <v>228</v>
      </c>
      <c r="D12" s="117" t="s">
        <v>233</v>
      </c>
      <c r="E12" s="198" t="s">
        <v>388</v>
      </c>
      <c r="F12" s="198" t="s">
        <v>415</v>
      </c>
      <c r="G12" s="143">
        <f t="shared" si="0"/>
        <v>1400000</v>
      </c>
      <c r="H12" s="144">
        <v>1400000</v>
      </c>
      <c r="I12" s="144"/>
      <c r="J12" s="144"/>
    </row>
    <row r="13" spans="1:10" ht="141.75">
      <c r="A13" s="195" t="s">
        <v>343</v>
      </c>
      <c r="B13" s="196">
        <v>8313</v>
      </c>
      <c r="C13" s="197" t="s">
        <v>344</v>
      </c>
      <c r="D13" s="117" t="s">
        <v>345</v>
      </c>
      <c r="E13" s="199" t="s">
        <v>389</v>
      </c>
      <c r="F13" s="198" t="s">
        <v>416</v>
      </c>
      <c r="G13" s="143">
        <f t="shared" si="0"/>
        <v>5200</v>
      </c>
      <c r="H13" s="144"/>
      <c r="I13" s="144">
        <v>5200</v>
      </c>
      <c r="J13" s="144"/>
    </row>
    <row r="14" spans="1:10" ht="15.75" hidden="1">
      <c r="A14" s="113"/>
      <c r="B14" s="116"/>
      <c r="C14" s="113"/>
      <c r="D14" s="114"/>
      <c r="E14" s="117"/>
      <c r="F14" s="116"/>
      <c r="G14" s="143">
        <f t="shared" si="0"/>
        <v>0</v>
      </c>
      <c r="H14" s="143"/>
      <c r="I14" s="132"/>
      <c r="J14" s="143"/>
    </row>
    <row r="15" spans="1:10" ht="33.75" customHeight="1">
      <c r="A15" s="113" t="s">
        <v>409</v>
      </c>
      <c r="B15" s="116">
        <v>8831</v>
      </c>
      <c r="C15" s="113" t="s">
        <v>410</v>
      </c>
      <c r="D15" s="206" t="s">
        <v>411</v>
      </c>
      <c r="E15" s="117" t="s">
        <v>412</v>
      </c>
      <c r="F15" s="116" t="s">
        <v>413</v>
      </c>
      <c r="G15" s="143">
        <f t="shared" si="0"/>
        <v>50000</v>
      </c>
      <c r="H15" s="132">
        <v>30000</v>
      </c>
      <c r="I15" s="132">
        <v>20000</v>
      </c>
      <c r="J15" s="132"/>
    </row>
    <row r="16" spans="1:10" ht="63" hidden="1">
      <c r="A16" s="113" t="s">
        <v>230</v>
      </c>
      <c r="B16" s="116">
        <v>6020</v>
      </c>
      <c r="C16" s="113" t="s">
        <v>228</v>
      </c>
      <c r="D16" s="114" t="s">
        <v>231</v>
      </c>
      <c r="E16" s="117" t="s">
        <v>314</v>
      </c>
      <c r="F16" s="116"/>
      <c r="G16" s="143">
        <f t="shared" si="0"/>
        <v>0</v>
      </c>
      <c r="H16" s="132"/>
      <c r="I16" s="132"/>
      <c r="J16" s="132"/>
    </row>
    <row r="17" spans="1:10" ht="31.5" hidden="1">
      <c r="A17" s="113" t="s">
        <v>234</v>
      </c>
      <c r="B17" s="116">
        <v>6090</v>
      </c>
      <c r="C17" s="113" t="s">
        <v>228</v>
      </c>
      <c r="D17" s="114" t="s">
        <v>315</v>
      </c>
      <c r="E17" s="172" t="s">
        <v>314</v>
      </c>
      <c r="F17" s="116"/>
      <c r="G17" s="143">
        <f t="shared" si="0"/>
        <v>0</v>
      </c>
      <c r="H17" s="132"/>
      <c r="I17" s="132"/>
      <c r="J17" s="132"/>
    </row>
    <row r="18" spans="1:10" ht="31.5" hidden="1">
      <c r="A18" s="113" t="s">
        <v>254</v>
      </c>
      <c r="B18" s="116">
        <v>8311</v>
      </c>
      <c r="C18" s="113" t="s">
        <v>255</v>
      </c>
      <c r="D18" s="114" t="s">
        <v>256</v>
      </c>
      <c r="E18" s="172" t="s">
        <v>314</v>
      </c>
      <c r="F18" s="116"/>
      <c r="G18" s="143">
        <f t="shared" si="0"/>
        <v>0</v>
      </c>
      <c r="H18" s="132"/>
      <c r="I18" s="132"/>
      <c r="J18" s="132"/>
    </row>
    <row r="19" spans="1:10" ht="63" hidden="1">
      <c r="A19" s="113" t="s">
        <v>251</v>
      </c>
      <c r="B19" s="116">
        <v>8230</v>
      </c>
      <c r="C19" s="113" t="s">
        <v>252</v>
      </c>
      <c r="D19" s="114" t="s">
        <v>253</v>
      </c>
      <c r="E19" s="172" t="s">
        <v>316</v>
      </c>
      <c r="F19" s="116"/>
      <c r="G19" s="143">
        <f t="shared" si="0"/>
        <v>0</v>
      </c>
      <c r="H19" s="132"/>
      <c r="I19" s="132"/>
      <c r="J19" s="132"/>
    </row>
    <row r="20" spans="1:10" ht="47.25">
      <c r="A20" s="145" t="s">
        <v>257</v>
      </c>
      <c r="B20" s="145" t="s">
        <v>258</v>
      </c>
      <c r="C20" s="146"/>
      <c r="D20" s="186" t="s">
        <v>352</v>
      </c>
      <c r="E20" s="173"/>
      <c r="F20" s="147"/>
      <c r="G20" s="142">
        <f>G21</f>
        <v>415000</v>
      </c>
      <c r="H20" s="142">
        <f>H21</f>
        <v>415000</v>
      </c>
      <c r="I20" s="142">
        <f>I21</f>
        <v>0</v>
      </c>
      <c r="J20" s="142">
        <f>J21</f>
        <v>0</v>
      </c>
    </row>
    <row r="21" spans="1:10" ht="47.25">
      <c r="A21" s="145" t="s">
        <v>259</v>
      </c>
      <c r="B21" s="145" t="s">
        <v>258</v>
      </c>
      <c r="C21" s="146"/>
      <c r="D21" s="186" t="s">
        <v>353</v>
      </c>
      <c r="E21" s="173"/>
      <c r="F21" s="147"/>
      <c r="G21" s="142">
        <f>SUM(G22:G25)</f>
        <v>415000</v>
      </c>
      <c r="H21" s="142">
        <f>SUM(H22:H25)</f>
        <v>415000</v>
      </c>
      <c r="I21" s="142">
        <f>SUM(I22:I25)</f>
        <v>0</v>
      </c>
      <c r="J21" s="142">
        <f>SUM(J22:J25)</f>
        <v>0</v>
      </c>
    </row>
    <row r="22" spans="1:10" s="112" customFormat="1" ht="15.75" hidden="1">
      <c r="A22" s="113"/>
      <c r="B22" s="113"/>
      <c r="C22" s="113"/>
      <c r="D22" s="114"/>
      <c r="E22" s="117"/>
      <c r="F22" s="116"/>
      <c r="G22" s="143">
        <f>H22+I22</f>
        <v>0</v>
      </c>
      <c r="H22" s="132"/>
      <c r="I22" s="132"/>
      <c r="J22" s="132"/>
    </row>
    <row r="23" spans="1:10" ht="97.5" customHeight="1">
      <c r="A23" s="113" t="s">
        <v>346</v>
      </c>
      <c r="B23" s="116">
        <v>2152</v>
      </c>
      <c r="C23" s="204" t="s">
        <v>282</v>
      </c>
      <c r="D23" s="114" t="s">
        <v>348</v>
      </c>
      <c r="E23" s="117" t="s">
        <v>361</v>
      </c>
      <c r="F23" s="198" t="s">
        <v>417</v>
      </c>
      <c r="G23" s="143">
        <f>H23+I23</f>
        <v>280000</v>
      </c>
      <c r="H23" s="132">
        <v>280000</v>
      </c>
      <c r="I23" s="132"/>
      <c r="J23" s="132"/>
    </row>
    <row r="24" spans="1:10" ht="63">
      <c r="A24" s="113" t="s">
        <v>346</v>
      </c>
      <c r="B24" s="116">
        <v>2152</v>
      </c>
      <c r="C24" s="204" t="s">
        <v>282</v>
      </c>
      <c r="D24" s="114" t="s">
        <v>348</v>
      </c>
      <c r="E24" s="200" t="s">
        <v>390</v>
      </c>
      <c r="F24" s="198" t="s">
        <v>418</v>
      </c>
      <c r="G24" s="143">
        <f>H24+I24</f>
        <v>35000</v>
      </c>
      <c r="H24" s="132">
        <v>35000</v>
      </c>
      <c r="I24" s="132"/>
      <c r="J24" s="132"/>
    </row>
    <row r="25" spans="1:10" ht="54" customHeight="1">
      <c r="A25" s="113" t="s">
        <v>302</v>
      </c>
      <c r="B25" s="116">
        <v>5062</v>
      </c>
      <c r="C25" s="204" t="s">
        <v>294</v>
      </c>
      <c r="D25" s="114" t="s">
        <v>303</v>
      </c>
      <c r="E25" s="117" t="s">
        <v>362</v>
      </c>
      <c r="F25" s="198" t="s">
        <v>419</v>
      </c>
      <c r="G25" s="143">
        <f>H25+I25</f>
        <v>100000</v>
      </c>
      <c r="H25" s="132">
        <v>100000</v>
      </c>
      <c r="I25" s="132"/>
      <c r="J25" s="132"/>
    </row>
    <row r="26" spans="1:10" s="112" customFormat="1" ht="17.25" customHeight="1">
      <c r="A26" s="145" t="s">
        <v>317</v>
      </c>
      <c r="B26" s="133"/>
      <c r="C26" s="133"/>
      <c r="D26" s="148"/>
      <c r="E26" s="149" t="s">
        <v>318</v>
      </c>
      <c r="F26" s="149"/>
      <c r="G26" s="142">
        <f>H26+I26</f>
        <v>2220200</v>
      </c>
      <c r="H26" s="131">
        <f>H10+H20</f>
        <v>2195000</v>
      </c>
      <c r="I26" s="131">
        <f>I10</f>
        <v>25200</v>
      </c>
      <c r="J26" s="131">
        <f>J9</f>
        <v>0</v>
      </c>
    </row>
    <row r="29" spans="1:10" ht="15.75">
      <c r="B29" s="190" t="s">
        <v>357</v>
      </c>
      <c r="C29" s="190"/>
      <c r="D29" s="190" t="s">
        <v>396</v>
      </c>
    </row>
  </sheetData>
  <mergeCells count="13">
    <mergeCell ref="B6:B7"/>
    <mergeCell ref="C6:C7"/>
    <mergeCell ref="D6:D7"/>
    <mergeCell ref="F1:J1"/>
    <mergeCell ref="I6:J6"/>
    <mergeCell ref="A3:J3"/>
    <mergeCell ref="A4:B4"/>
    <mergeCell ref="A5:B5"/>
    <mergeCell ref="E6:E7"/>
    <mergeCell ref="F6:F7"/>
    <mergeCell ref="G6:G7"/>
    <mergeCell ref="H6:H7"/>
    <mergeCell ref="A6:A7"/>
  </mergeCells>
  <phoneticPr fontId="58" type="noConversion"/>
  <pageMargins left="0.51181102362204722" right="0.11811023622047245" top="0.15748031496062992" bottom="0.15748031496062992" header="0.31496062992125984" footer="0.31496062992125984"/>
  <pageSetup paperSize="9"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дод 1 дох</vt:lpstr>
      <vt:lpstr>дод.2 джер</vt:lpstr>
      <vt:lpstr>дод.3 видатки</vt:lpstr>
      <vt:lpstr>дод. 4 трансф</vt:lpstr>
      <vt:lpstr>дод.5 програми </vt:lpstr>
      <vt:lpstr>'дод 1 дох'!Заголовки_для_печати</vt:lpstr>
      <vt:lpstr>'дод 1 дох'!Область_печати</vt:lpstr>
      <vt:lpstr>'дод.3 видатки'!Область_печати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Okapinska</dc:creator>
  <cp:lastModifiedBy>Vision</cp:lastModifiedBy>
  <cp:lastPrinted>2021-12-23T15:40:40Z</cp:lastPrinted>
  <dcterms:created xsi:type="dcterms:W3CDTF">2020-12-11T07:55:16Z</dcterms:created>
  <dcterms:modified xsi:type="dcterms:W3CDTF">2022-03-22T06:46:00Z</dcterms:modified>
</cp:coreProperties>
</file>