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32760" yWindow="45" windowWidth="15195" windowHeight="8445"/>
  </bookViews>
  <sheets>
    <sheet name="Дод 1 доход " sheetId="5" r:id="rId1"/>
    <sheet name="Видат дод 2" sheetId="1" r:id="rId2"/>
  </sheets>
  <externalReferences>
    <externalReference r:id="rId3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a" hidden="1">{#N/A,#N/A,FALSE,"Лист4"}</definedName>
    <definedName name="aa">#REF!</definedName>
    <definedName name="aaaaa" hidden="1">{#N/A,#N/A,FALSE,"Лист4"}</definedName>
    <definedName name="aaaaaaaaaaaaaaaa" hidden="1">{#N/A,#N/A,FALSE,"Лист4"}</definedName>
    <definedName name="aaaaaaaaaaaaaaaaaaa" hidden="1">{#N/A,#N/A,FALSE,"Лист4"}</definedName>
    <definedName name="aaaaaaaaaaaaaaaaaaaaaaaaaa" hidden="1">{#N/A,#N/A,FALSE,"Лист4"}</definedName>
    <definedName name="ab" hidden="1">{#N/A,#N/A,FALSE,"Лист4"}</definedName>
    <definedName name="am" hidden="1">{#N/A,#N/A,FALSE,"Лист4"}</definedName>
    <definedName name="ao" hidden="1">{#N/A,#N/A,FALSE,"Лист4"}</definedName>
    <definedName name="aqqqqqq" hidden="1">{#N/A,#N/A,FALSE,"Лист4"}</definedName>
    <definedName name="as" hidden="1">{#N/A,#N/A,FALSE,"Лист4"}</definedName>
    <definedName name="asd" hidden="1">{#N/A,#N/A,FALSE,"Лист4"}</definedName>
    <definedName name="asdd" hidden="1">{#N/A,#N/A,FALSE,"Лист4"}</definedName>
    <definedName name="asdf" localSheetId="0">#REF!</definedName>
    <definedName name="asdf">#REF!</definedName>
    <definedName name="asdfg" hidden="1">{#N/A,#N/A,FALSE,"Лист4"}</definedName>
    <definedName name="asdfgh" hidden="1">{#N/A,#N/A,FALSE,"Лист4"}</definedName>
    <definedName name="asdfghj" hidden="1">{#N/A,#N/A,FALSE,"Лист4"}</definedName>
    <definedName name="asdfghjk" hidden="1">{#N/A,#N/A,FALSE,"Лист4"}</definedName>
    <definedName name="asdfghjkl" hidden="1">{#N/A,#N/A,FALSE,"Лист4"}</definedName>
    <definedName name="av" hidden="1">{#N/A,#N/A,FALSE,"Лист4"}</definedName>
    <definedName name="aw" hidden="1">{#N/A,#N/A,FALSE,"Лист4"}</definedName>
    <definedName name="aww" hidden="1">{#N/A,#N/A,FALSE,"Лист4"}</definedName>
    <definedName name="ax" hidden="1">{#N/A,#N/A,FALSE,"Лист4"}</definedName>
    <definedName name="az" hidden="1">{#N/A,#N/A,FALSE,"Лист4"}</definedName>
    <definedName name="aza" hidden="1">{#N/A,#N/A,FALSE,"Лист4"}</definedName>
    <definedName name="azd" hidden="1">{#N/A,#N/A,FALSE,"Лист4"}</definedName>
    <definedName name="azz" hidden="1">{#N/A,#N/A,FALSE,"Лист4"}</definedName>
    <definedName name="azzz" hidden="1">{#N/A,#N/A,FALSE,"Лист4"}</definedName>
    <definedName name="azzzz" hidden="1">{#N/A,#N/A,FALSE,"Лист4"}</definedName>
    <definedName name="azzzzzzzzz" hidden="1">{#N/A,#N/A,FALSE,"Лист4"}</definedName>
    <definedName name="b" hidden="1">{#N/A,#N/A,FALSE,"Лист4"}</definedName>
    <definedName name="bb">#REF!</definedName>
    <definedName name="bbb">#REF!</definedName>
    <definedName name="bbbb" hidden="1">{#N/A,#N/A,FALSE,"Лист4"}</definedName>
    <definedName name="bbbbbbb" hidden="1">{#N/A,#N/A,FALSE,"Лист4"}</definedName>
    <definedName name="bbbbbbbbbbbbbbbb" hidden="1">{#N/A,#N/A,FALSE,"Лист4"}</definedName>
    <definedName name="bbbbbbbbbbbbbbbbbbb" hidden="1">{#N/A,#N/A,FALSE,"Лист4"}</definedName>
    <definedName name="bbbbbbbbbbbbbbbbbbbb" hidden="1">{#N/A,#N/A,FALSE,"Лист4"}</definedName>
    <definedName name="bbbbbbbbbbbbbbbbbbbbbbbbbbb" hidden="1">{#N/A,#N/A,FALSE,"Лист4"}</definedName>
    <definedName name="bbbbnnnn" hidden="1">{#N/A,#N/A,FALSE,"Лист4"}</definedName>
    <definedName name="bbbm" hidden="1">{#N/A,#N/A,FALSE,"Лист4"}</definedName>
    <definedName name="bbmm" hidden="1">{#N/A,#N/A,FALSE,"Лист4"}</definedName>
    <definedName name="bi" hidden="1">{#N/A,#N/A,FALSE,"Лист4"}</definedName>
    <definedName name="bn" hidden="1">{#N/A,#N/A,FALSE,"Лист4"}</definedName>
    <definedName name="bo" hidden="1">{#N/A,#N/A,FALSE,"Лист4"}</definedName>
    <definedName name="boo" hidden="1">{#N/A,#N/A,FALSE,"Лист4"}</definedName>
    <definedName name="boooo" hidden="1">{#N/A,#N/A,FALSE,"Лист4"}</definedName>
    <definedName name="cde" hidden="1">{#N/A,#N/A,FALSE,"Лист4"}</definedName>
    <definedName name="cp" hidden="1">{#N/A,#N/A,FALSE,"Лист4"}</definedName>
    <definedName name="cv" hidden="1">{#N/A,#N/A,FALSE,"Лист4"}</definedName>
    <definedName name="cvcvcv" hidden="1">{#N/A,#N/A,FALSE,"Лист4"}</definedName>
    <definedName name="cvv" hidden="1">{#N/A,#N/A,FALSE,"Лист4"}</definedName>
    <definedName name="cvvv" hidden="1">{#N/A,#N/A,FALSE,"Лист4"}</definedName>
    <definedName name="cvvvvvv" hidden="1">{#N/A,#N/A,FALSE,"Лист4"}</definedName>
    <definedName name="dc" hidden="1">{#N/A,#N/A,FALSE,"Лист4"}</definedName>
    <definedName name="dcv" hidden="1">{#N/A,#N/A,FALSE,"Лист4"}</definedName>
    <definedName name="e" hidden="1">{#N/A,#N/A,FALSE,"Лист4"}</definedName>
    <definedName name="ea" hidden="1">{#N/A,#N/A,FALSE,"Лист4"}</definedName>
    <definedName name="ecs" hidden="1">{#N/A,#N/A,FALSE,"Лист4"}</definedName>
    <definedName name="edc" hidden="1">{#N/A,#N/A,FALSE,"Лист4"}</definedName>
    <definedName name="ee" hidden="1">{#N/A,#N/A,FALSE,"Лист4"}</definedName>
    <definedName name="eee" hidden="1">{#N/A,#N/A,FALSE,"Лист4"}</definedName>
    <definedName name="eeee" hidden="1">{#N/A,#N/A,FALSE,"Лист4"}</definedName>
    <definedName name="eeeee" hidden="1">{#N/A,#N/A,FALSE,"Лист4"}</definedName>
    <definedName name="eeeeee" hidden="1">{#N/A,#N/A,FALSE,"Лист4"}</definedName>
    <definedName name="eeeeeeee" hidden="1">{#N/A,#N/A,FALSE,"Лист4"}</definedName>
    <definedName name="eeeeeeeee" hidden="1">{#N/A,#N/A,FALSE,"Лист4"}</definedName>
    <definedName name="eeeeeeeeee" hidden="1">{#N/A,#N/A,FALSE,"Лист4"}</definedName>
    <definedName name="eeeeeeeeeeeeeeeeeeeee" hidden="1">{#N/A,#N/A,FALSE,"Лист4"}</definedName>
    <definedName name="eeeeeeeeeeeeeeeeeeeeee" hidden="1">{#N/A,#N/A,FALSE,"Лист4"}</definedName>
    <definedName name="eeeeeeeeeeeeeeeeeeeeeee" hidden="1">{#N/A,#N/A,FALSE,"Лист4"}</definedName>
    <definedName name="eeeeeeeeeeeeeeeeeeeeeeeeeeeeee" hidden="1">{#N/A,#N/A,FALSE,"Лист4"}</definedName>
    <definedName name="eeeeeeeeeeeeeeeeeeeeeer" hidden="1">{#N/A,#N/A,FALSE,"Лист4"}</definedName>
    <definedName name="ei" hidden="1">{#N/A,#N/A,FALSE,"Лист4"}</definedName>
    <definedName name="eo" hidden="1">{#N/A,#N/A,FALSE,"Лист4"}</definedName>
    <definedName name="ep" hidden="1">{#N/A,#N/A,FALSE,"Лист4"}</definedName>
    <definedName name="eq" hidden="1">{#N/A,#N/A,FALSE,"Лист4"}</definedName>
    <definedName name="er" hidden="1">{#N/A,#N/A,FALSE,"Лист4"}</definedName>
    <definedName name="err" hidden="1">{#N/A,#N/A,FALSE,"Лист4"}</definedName>
    <definedName name="es" hidden="1">{#N/A,#N/A,FALSE,"Лист4"}</definedName>
    <definedName name="et" hidden="1">{#N/A,#N/A,FALSE,"Лист4"}</definedName>
    <definedName name="eu" hidden="1">{#N/A,#N/A,FALSE,"Лист4"}</definedName>
    <definedName name="ew" hidden="1">{#N/A,#N/A,FALSE,"Лист4"}</definedName>
    <definedName name="ewq" hidden="1">{#N/A,#N/A,FALSE,"Лист4"}</definedName>
    <definedName name="eww" hidden="1">{#N/A,#N/A,FALSE,"Лист4"}</definedName>
    <definedName name="ey" hidden="1">{#N/A,#N/A,FALSE,"Лист4"}</definedName>
    <definedName name="f" hidden="1">{#N/A,#N/A,FALSE,"Лист4"}</definedName>
    <definedName name="ff" hidden="1">{#N/A,#N/A,FALSE,"Лист4"}</definedName>
    <definedName name="fff" hidden="1">{#N/A,#N/A,FALSE,"Лист4"}</definedName>
    <definedName name="ffff" hidden="1">{#N/A,#N/A,FALSE,"Лист4"}</definedName>
    <definedName name="fffff" hidden="1">{#N/A,#N/A,FALSE,"Лист4"}</definedName>
    <definedName name="ffffffff" hidden="1">{#N/A,#N/A,FALSE,"Лист4"}</definedName>
    <definedName name="fffffffff" hidden="1">{#N/A,#N/A,FALSE,"Лист4"}</definedName>
    <definedName name="ffffffffffffff" hidden="1">{#N/A,#N/A,FALSE,"Лист4"}</definedName>
    <definedName name="fffffffffffffff" hidden="1">{#N/A,#N/A,FALSE,"Лист4"}</definedName>
    <definedName name="ffffffffffffffffff" hidden="1">{#N/A,#N/A,FALSE,"Лист4"}</definedName>
    <definedName name="fffffffffffffffffff" hidden="1">{#N/A,#N/A,FALSE,"Лист4"}</definedName>
    <definedName name="fffffffffffffffffffffffffffff" hidden="1">{#N/A,#N/A,FALSE,"Лист4"}</definedName>
    <definedName name="fffffffffffffffffffffffffffffff" hidden="1">{#N/A,#N/A,FALSE,"Лист4"}</definedName>
    <definedName name="fo" hidden="1">{#N/A,#N/A,FALSE,"Лист4"}</definedName>
    <definedName name="gfd" hidden="1">{#N/A,#N/A,FALSE,"Лист4"}</definedName>
    <definedName name="hg" hidden="1">{#N/A,#N/A,FALSE,"Лист4"}</definedName>
    <definedName name="hp" hidden="1">{#N/A,#N/A,FALSE,"Лист4"}</definedName>
    <definedName name="ies" hidden="1">{#N/A,#N/A,FALSE,"Лист4"}</definedName>
    <definedName name="ik" hidden="1">{#N/A,#N/A,FALSE,"Лист4"}</definedName>
    <definedName name="j" hidden="1">{#N/A,#N/A,FALSE,"Лист4"}</definedName>
    <definedName name="jh" hidden="1">{#N/A,#N/A,FALSE,"Лист4"}</definedName>
    <definedName name="jhl" hidden="1">{#N/A,#N/A,FALSE,"Лист4"}</definedName>
    <definedName name="jjjjjjjjjjjjjjjjjjjjjjjjjjjjjjj" hidden="1">{#N/A,#N/A,FALSE,"Лист4"}</definedName>
    <definedName name="jjjjjjjjjjjjjjjjjjjjjjjjjjjjjjjjjjjjjjjjjjj" hidden="1">{#N/A,#N/A,FALSE,"Лист4"}</definedName>
    <definedName name="jxq" hidden="1">{#N/A,#N/A,FALSE,"Лист4"}</definedName>
    <definedName name="k" hidden="1">{#N/A,#N/A,FALSE,"Лист4"}</definedName>
    <definedName name="kjh" hidden="1">{#N/A,#N/A,FALSE,"Лист4"}</definedName>
    <definedName name="kk" hidden="1">{#N/A,#N/A,FALSE,"Лист4"}</definedName>
    <definedName name="kkk" hidden="1">{#N/A,#N/A,FALSE,"Лист4"}</definedName>
    <definedName name="kkkkk" hidden="1">{#N/A,#N/A,FALSE,"Лист4"}</definedName>
    <definedName name="kkkkkk" hidden="1">{#N/A,#N/A,FALSE,"Лист4"}</definedName>
    <definedName name="kkkkkkk" hidden="1">{#N/A,#N/A,FALSE,"Лист4"}</definedName>
    <definedName name="kkkkkkkk" hidden="1">{#N/A,#N/A,FALSE,"Лист4"}</definedName>
    <definedName name="kkkkkkkkkk" hidden="1">{#N/A,#N/A,FALSE,"Лист4"}</definedName>
    <definedName name="kkkkkkkkkkkkkkk" hidden="1">{#N/A,#N/A,FALSE,"Лист4"}</definedName>
    <definedName name="kkkkkkkkkkkkkkkkkkkkk" hidden="1">{#N/A,#N/A,FALSE,"Лист4"}</definedName>
    <definedName name="kl" hidden="1">{#N/A,#N/A,FALSE,"Лист4"}</definedName>
    <definedName name="kla" hidden="1">{#N/A,#N/A,FALSE,"Лист4"}</definedName>
    <definedName name="kll" hidden="1">{#N/A,#N/A,FALSE,"Лист4"}</definedName>
    <definedName name="lcn" hidden="1">{#N/A,#N/A,FALSE,"Лист4"}</definedName>
    <definedName name="lf" hidden="1">{#N/A,#N/A,FALSE,"Лист4"}</definedName>
    <definedName name="lk" hidden="1">{#N/A,#N/A,FALSE,"Лист4"}</definedName>
    <definedName name="ll" hidden="1">{#N/A,#N/A,FALSE,"Лист4"}</definedName>
    <definedName name="lllllllllllllll" hidden="1">{#N/A,#N/A,FALSE,"Лист4"}</definedName>
    <definedName name="lllllllllllllllllllllll" hidden="1">{#N/A,#N/A,FALSE,"Лист4"}</definedName>
    <definedName name="lllllllllllllllllllllllllllllllllllllllllllllll" hidden="1">{#N/A,#N/A,FALSE,"Лист4"}</definedName>
    <definedName name="mb" hidden="1">{#N/A,#N/A,FALSE,"Лист4"}</definedName>
    <definedName name="mi" hidden="1">{#N/A,#N/A,FALSE,"Лист4"}</definedName>
    <definedName name="n" hidden="1">{#N/A,#N/A,FALSE,"Лист4"}</definedName>
    <definedName name="ne" hidden="1">{#N/A,#N/A,FALSE,"Лист4"}</definedName>
    <definedName name="ni" hidden="1">{#N/A,#N/A,FALSE,"Лист4"}</definedName>
    <definedName name="nm" hidden="1">{#N/A,#N/A,FALSE,"Лист4"}</definedName>
    <definedName name="nmmmmmmmmmmmm" hidden="1">{#N/A,#N/A,FALSE,"Лист4"}</definedName>
    <definedName name="nmnm" hidden="1">{#N/A,#N/A,FALSE,"Лист4"}</definedName>
    <definedName name="nnnn" hidden="1">{#N/A,#N/A,FALSE,"Лист4"}</definedName>
    <definedName name="nnnnn" hidden="1">{#N/A,#N/A,FALSE,"Лист4"}</definedName>
    <definedName name="nnnnnn" hidden="1">{#N/A,#N/A,FALSE,"Лист4"}</definedName>
    <definedName name="nnnnnnn" hidden="1">{#N/A,#N/A,FALSE,"Лист4"}</definedName>
    <definedName name="nnnnnnnnnnnn" hidden="1">{#N/A,#N/A,FALSE,"Лист4"}</definedName>
    <definedName name="nnnnnnnnnnnnnnnnnnnnnnn" hidden="1">{#N/A,#N/A,FALSE,"Лист4"}</definedName>
    <definedName name="nnnnnnnnnnnnnnnnnnnnnnnnnnn" hidden="1">{#N/A,#N/A,FALSE,"Лист4"}</definedName>
    <definedName name="nnnnnnnnnnnnnnnnnnnnnnnnnnnnnn" hidden="1">{#N/A,#N/A,FALSE,"Лист4"}</definedName>
    <definedName name="nnnnnnnnnnnnnnnnnnnnnnnnnnnnnnnnnnn" hidden="1">{#N/A,#N/A,FALSE,"Лист4"}</definedName>
    <definedName name="nnnnnnnnnnnnnnnnnnnnnnnnnnnnnnnnnnnnnn" hidden="1">{#N/A,#N/A,FALSE,"Лист4"}</definedName>
    <definedName name="oa" hidden="1">{#N/A,#N/A,FALSE,"Лист4"}</definedName>
    <definedName name="oer" hidden="1">{#N/A,#N/A,FALSE,"Лист4"}</definedName>
    <definedName name="of" hidden="1">{#N/A,#N/A,FALSE,"Лист4"}</definedName>
    <definedName name="ooooooo" hidden="1">{#N/A,#N/A,FALSE,"Лист4"}</definedName>
    <definedName name="ooooooooo" hidden="1">{#N/A,#N/A,FALSE,"Лист4"}</definedName>
    <definedName name="ooooooooooo" hidden="1">{#N/A,#N/A,FALSE,"Лист4"}</definedName>
    <definedName name="oooooooooooooo" hidden="1">{#N/A,#N/A,FALSE,"Лист4"}</definedName>
    <definedName name="oooooooooooooooooooo" hidden="1">{#N/A,#N/A,FALSE,"Лист4"}</definedName>
    <definedName name="oooooooooooooooooooooooooooo" hidden="1">{#N/A,#N/A,FALSE,"Лист4"}</definedName>
    <definedName name="ooooooooooooooooooooooooooooooooo" hidden="1">{#N/A,#N/A,FALSE,"Лист4"}</definedName>
    <definedName name="op" hidden="1">{#N/A,#N/A,FALSE,"Лист4"}</definedName>
    <definedName name="or" hidden="1">{#N/A,#N/A,FALSE,"Лист4"}</definedName>
    <definedName name="p" hidden="1">{#N/A,#N/A,FALSE,"Лист4"}</definedName>
    <definedName name="pg" hidden="1">{#N/A,#N/A,FALSE,"Лист4"}</definedName>
    <definedName name="pppp" hidden="1">{#N/A,#N/A,FALSE,"Лист4"}</definedName>
    <definedName name="ppppppppp" hidden="1">{#N/A,#N/A,FALSE,"Лист4"}</definedName>
    <definedName name="pppppppppp" hidden="1">{#N/A,#N/A,FALSE,"Лист4"}</definedName>
    <definedName name="pppppppppppp" hidden="1">{#N/A,#N/A,FALSE,"Лист4"}</definedName>
    <definedName name="ppppppppppppp" hidden="1">{#N/A,#N/A,FALSE,"Лист4"}</definedName>
    <definedName name="ppppppppppppppp" hidden="1">{#N/A,#N/A,FALSE,"Лист4"}</definedName>
    <definedName name="pppppppppppppppp" hidden="1">{#N/A,#N/A,FALSE,"Лист4"}</definedName>
    <definedName name="pppppppppppppppppp" hidden="1">{#N/A,#N/A,FALSE,"Лист4"}</definedName>
    <definedName name="ppppppppppppppppppp" hidden="1">{#N/A,#N/A,FALSE,"Лист4"}</definedName>
    <definedName name="pppppppppppppppppppppppp" hidden="1">{#N/A,#N/A,FALSE,"Лист4"}</definedName>
    <definedName name="ppppppppppppppppppppppppp" hidden="1">{#N/A,#N/A,FALSE,"Лист4"}</definedName>
    <definedName name="pppppppppppppppppppppppppp" hidden="1">{#N/A,#N/A,FALSE,"Лист4"}</definedName>
    <definedName name="ppppppppppppppppppppppppppp" hidden="1">{#N/A,#N/A,FALSE,"Лист4"}</definedName>
    <definedName name="pq" hidden="1">{#N/A,#N/A,FALSE,"Лист4"}</definedName>
    <definedName name="q" hidden="1">{#N/A,#N/A,FALSE,"Лист4"}</definedName>
    <definedName name="qa" hidden="1">{#N/A,#N/A,FALSE,"Лист4"}</definedName>
    <definedName name="qaa" hidden="1">{#N/A,#N/A,FALSE,"Лист4"}</definedName>
    <definedName name="qaz" hidden="1">{#N/A,#N/A,FALSE,"Лист4"}</definedName>
    <definedName name="qe" hidden="1">{#N/A,#N/A,FALSE,"Лист4"}</definedName>
    <definedName name="qee" hidden="1">{#N/A,#N/A,FALSE,"Лист4"}</definedName>
    <definedName name="qi" hidden="1">{#N/A,#N/A,FALSE,"Лист4"}</definedName>
    <definedName name="ql" hidden="1">{#N/A,#N/A,FALSE,"Лист4"}</definedName>
    <definedName name="qmn" hidden="1">{#N/A,#N/A,FALSE,"Лист4"}</definedName>
    <definedName name="qo" hidden="1">{#N/A,#N/A,FALSE,"Лист4"}</definedName>
    <definedName name="qoi" hidden="1">{#N/A,#N/A,FALSE,"Лист4"}</definedName>
    <definedName name="qp" hidden="1">{#N/A,#N/A,FALSE,"Лист4"}</definedName>
    <definedName name="qpq" hidden="1">{#N/A,#N/A,FALSE,"Лист4"}</definedName>
    <definedName name="qpqpq" hidden="1">{#N/A,#N/A,FALSE,"Лист4"}</definedName>
    <definedName name="qq" hidden="1">{#N/A,#N/A,FALSE,"Лист4"}</definedName>
    <definedName name="qqq" hidden="1">{#N/A,#N/A,FALSE,"Лист4"}</definedName>
    <definedName name="qqqq" hidden="1">{#N/A,#N/A,FALSE,"Лист4"}</definedName>
    <definedName name="qqqqq" hidden="1">{#N/A,#N/A,FALSE,"Лист4"}</definedName>
    <definedName name="qqqqqq" hidden="1">{#N/A,#N/A,FALSE,"Лист4"}</definedName>
    <definedName name="qqqqqqq" hidden="1">{#N/A,#N/A,FALSE,"Лист4"}</definedName>
    <definedName name="qqqqqqqq" hidden="1">{#N/A,#N/A,FALSE,"Лист4"}</definedName>
    <definedName name="qqqqqqqqqq" hidden="1">{#N/A,#N/A,FALSE,"Лист4"}</definedName>
    <definedName name="qqqqqqqqqqqqq" hidden="1">{#N/A,#N/A,FALSE,"Лист4"}</definedName>
    <definedName name="qqqqqqqqqqqqqq" hidden="1">{#N/A,#N/A,FALSE,"Лист4"}</definedName>
    <definedName name="qqqqqqqqqqqqqqqqq" hidden="1">{#N/A,#N/A,FALSE,"Лист4"}</definedName>
    <definedName name="qqqqqqqqqqqqqqqqqqq" hidden="1">{#N/A,#N/A,FALSE,"Лист4"}</definedName>
    <definedName name="qqqqqqqqqqqqqqqqqqqq" hidden="1">{#N/A,#N/A,FALSE,"Лист4"}</definedName>
    <definedName name="qqqqqqqqqqqqqqqqqqqqqq" hidden="1">{#N/A,#N/A,FALSE,"Лист4"}</definedName>
    <definedName name="qqqqqqqqqqqqqqqqqqqqqqqqq" hidden="1">{#N/A,#N/A,FALSE,"Лист4"}</definedName>
    <definedName name="qqqqqqqqqqqqqqqqqqqqqqqqqq" hidden="1">{#N/A,#N/A,FALSE,"Лист4"}</definedName>
    <definedName name="qqqqqqqqqqqqqqqqqqqqqqqqqqqqq" hidden="1">{#N/A,#N/A,FALSE,"Лист4"}</definedName>
    <definedName name="qqqqqqqqqqqqqqqqqqqqqqqqqqqqqq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hidden="1">{#N/A,#N/A,FALSE,"Лист4"}</definedName>
    <definedName name="qqqwww" hidden="1">{#N/A,#N/A,FALSE,"Лист4"}</definedName>
    <definedName name="qqwweerr" hidden="1">{#N/A,#N/A,FALSE,"Лист4"}</definedName>
    <definedName name="qr" hidden="1">{#N/A,#N/A,FALSE,"Лист4"}</definedName>
    <definedName name="qrq" hidden="1">{#N/A,#N/A,FALSE,"Лист4"}</definedName>
    <definedName name="qrqrqr" hidden="1">{#N/A,#N/A,FALSE,"Лист4"}</definedName>
    <definedName name="qrr" hidden="1">{#N/A,#N/A,FALSE,"Лист4"}</definedName>
    <definedName name="qrrq" hidden="1">{#N/A,#N/A,FALSE,"Лист4"}</definedName>
    <definedName name="qrrr" hidden="1">{#N/A,#N/A,FALSE,"Лист4"}</definedName>
    <definedName name="qt" hidden="1">{#N/A,#N/A,FALSE,"Лист4"}</definedName>
    <definedName name="qtt" hidden="1">{#N/A,#N/A,FALSE,"Лист4"}</definedName>
    <definedName name="qty" hidden="1">{#N/A,#N/A,FALSE,"Лист4"}</definedName>
    <definedName name="qu" hidden="1">{#N/A,#N/A,FALSE,"Лист4"}</definedName>
    <definedName name="quu" hidden="1">{#N/A,#N/A,FALSE,"Лист4"}</definedName>
    <definedName name="quuu" hidden="1">{#N/A,#N/A,FALSE,"Лист4"}</definedName>
    <definedName name="qw" hidden="1">{#N/A,#N/A,FALSE,"Лист4"}</definedName>
    <definedName name="qwe" hidden="1">{#N/A,#N/A,FALSE,"Лист4"}</definedName>
    <definedName name="qwee" hidden="1">{#N/A,#N/A,FALSE,"Лист4"}</definedName>
    <definedName name="qweee" hidden="1">{#N/A,#N/A,FALSE,"Лист4"}</definedName>
    <definedName name="qweeee" hidden="1">{#N/A,#N/A,FALSE,"Лист4"}</definedName>
    <definedName name="qweeeee" hidden="1">{#N/A,#N/A,FALSE,"Лист4"}</definedName>
    <definedName name="qweeeeee" hidden="1">{#N/A,#N/A,FALSE,"Лист4"}</definedName>
    <definedName name="qwer" hidden="1">{#N/A,#N/A,FALSE,"Лист4"}</definedName>
    <definedName name="qwern" hidden="1">{#N/A,#N/A,FALSE,"Лист4"}</definedName>
    <definedName name="qwert" hidden="1">{#N/A,#N/A,FALSE,"Лист4"}</definedName>
    <definedName name="qwerty" hidden="1">{#N/A,#N/A,FALSE,"Лист4"}</definedName>
    <definedName name="qwertyu" hidden="1">{#N/A,#N/A,FALSE,"Лист4"}</definedName>
    <definedName name="qwertyui" hidden="1">{#N/A,#N/A,FALSE,"Лист4"}</definedName>
    <definedName name="qwertyuio" hidden="1">{#N/A,#N/A,FALSE,"Лист4"}</definedName>
    <definedName name="qwertyuiop" hidden="1">{#N/A,#N/A,FALSE,"Лист4"}</definedName>
    <definedName name="qwq" hidden="1">{#N/A,#N/A,FALSE,"Лист4"}</definedName>
    <definedName name="qww" hidden="1">{#N/A,#N/A,FALSE,"Лист4"}</definedName>
    <definedName name="qwwee" hidden="1">{#N/A,#N/A,FALSE,"Лист4"}</definedName>
    <definedName name="qwwq" hidden="1">{#N/A,#N/A,FALSE,"Лист4"}</definedName>
    <definedName name="qwww" hidden="1">{#N/A,#N/A,FALSE,"Лист4"}</definedName>
    <definedName name="qy" hidden="1">{#N/A,#N/A,FALSE,"Лист4"}</definedName>
    <definedName name="qyy" hidden="1">{#N/A,#N/A,FALSE,"Лист4"}</definedName>
    <definedName name="qyyy" hidden="1">{#N/A,#N/A,FALSE,"Лист4"}</definedName>
    <definedName name="qzu" hidden="1">{#N/A,#N/A,FALSE,"Лист4"}</definedName>
    <definedName name="ra" hidden="1">{#N/A,#N/A,FALSE,"Лист4"}</definedName>
    <definedName name="rb" hidden="1">{#N/A,#N/A,FALSE,"Лист4"}</definedName>
    <definedName name="rd" hidden="1">{#N/A,#N/A,FALSE,"Лист4"}</definedName>
    <definedName name="rdd" hidden="1">{#N/A,#N/A,FALSE,"Лист4"}</definedName>
    <definedName name="rddddd" hidden="1">{#N/A,#N/A,FALSE,"Лист4"}</definedName>
    <definedName name="req" hidden="1">{#N/A,#N/A,FALSE,"Лист4"}</definedName>
    <definedName name="rewq" hidden="1">{#N/A,#N/A,FALSE,"Лист4"}</definedName>
    <definedName name="rf" hidden="1">{#N/A,#N/A,FALSE,"Лист4"}</definedName>
    <definedName name="rfv" hidden="1">{#N/A,#N/A,FALSE,"Лист4"}</definedName>
    <definedName name="rg" hidden="1">{#N/A,#N/A,FALSE,"Лист4"}</definedName>
    <definedName name="rh" hidden="1">{#N/A,#N/A,FALSE,"Лист4"}</definedName>
    <definedName name="ri" hidden="1">{#N/A,#N/A,FALSE,"Лист4"}</definedName>
    <definedName name="rj" hidden="1">{#N/A,#N/A,FALSE,"Лист4"}</definedName>
    <definedName name="rk" hidden="1">{#N/A,#N/A,FALSE,"Лист4"}</definedName>
    <definedName name="rl" hidden="1">{#N/A,#N/A,FALSE,"Лист4"}</definedName>
    <definedName name="rm" hidden="1">{#N/A,#N/A,FALSE,"Лист4"}</definedName>
    <definedName name="rn" hidden="1">{#N/A,#N/A,FALSE,"Лист4"}</definedName>
    <definedName name="ro" hidden="1">{#N/A,#N/A,FALSE,"Лист4"}</definedName>
    <definedName name="rooo" hidden="1">{#N/A,#N/A,FALSE,"Лист4"}</definedName>
    <definedName name="rororo" hidden="1">{#N/A,#N/A,FALSE,"Лист4"}</definedName>
    <definedName name="rq" hidden="1">{#N/A,#N/A,FALSE,"Лист4"}</definedName>
    <definedName name="rqq" hidden="1">{#N/A,#N/A,FALSE,"Лист4"}</definedName>
    <definedName name="rqr" hidden="1">{#N/A,#N/A,FALSE,"Лист4"}</definedName>
    <definedName name="rrq" hidden="1">{#N/A,#N/A,FALSE,"Лист4"}</definedName>
    <definedName name="rrqq">'[1]Вид Ганущ'!$O$5</definedName>
    <definedName name="rrr" hidden="1">{#N/A,#N/A,FALSE,"Лист4"}</definedName>
    <definedName name="rrrr">'[1]Вид Ганущ'!$J$15</definedName>
    <definedName name="rrrrrr">'[1]Вид Ганущ'!$K$15</definedName>
    <definedName name="rrrrrrr" hidden="1">{#N/A,#N/A,FALSE,"Лист4"}</definedName>
    <definedName name="rrrrrrrrrr" hidden="1">{#N/A,#N/A,FALSE,"Лист4"}</definedName>
    <definedName name="rrrrrrrrrrrrrrrr" hidden="1">{#N/A,#N/A,FALSE,"Лист4"}</definedName>
    <definedName name="rrrrrrrrrrrrrrrrrr" hidden="1">{#N/A,#N/A,FALSE,"Лист4"}</definedName>
    <definedName name="rrt" hidden="1">{#N/A,#N/A,FALSE,"Лист4"}</definedName>
    <definedName name="rrtt" hidden="1">{#N/A,#N/A,FALSE,"Лист4"}</definedName>
    <definedName name="rs" hidden="1">{#N/A,#N/A,FALSE,"Лист4"}</definedName>
    <definedName name="rt" hidden="1">{#N/A,#N/A,FALSE,"Лист4"}</definedName>
    <definedName name="ru" hidden="1">{#N/A,#N/A,FALSE,"Лист4"}</definedName>
    <definedName name="rv" hidden="1">{#N/A,#N/A,FALSE,"Лист4"}</definedName>
    <definedName name="rx" hidden="1">{#N/A,#N/A,FALSE,"Лист4"}</definedName>
    <definedName name="ry" hidden="1">{#N/A,#N/A,FALSE,"Лист4"}</definedName>
    <definedName name="rz" hidden="1">{#N/A,#N/A,FALSE,"Лист4"}</definedName>
    <definedName name="rzz" hidden="1">{#N/A,#N/A,FALSE,"Лист4"}</definedName>
    <definedName name="sas" hidden="1">{#N/A,#N/A,FALSE,"Лист4"}</definedName>
    <definedName name="ssss" hidden="1">{#N/A,#N/A,FALSE,"Лист4"}</definedName>
    <definedName name="ssssssss" hidden="1">{#N/A,#N/A,FALSE,"Лист4"}</definedName>
    <definedName name="sssssssssss" hidden="1">{#N/A,#N/A,FALSE,"Лист4"}</definedName>
    <definedName name="sssssssssssssssssss" hidden="1">{#N/A,#N/A,FALSE,"Лист4"}</definedName>
    <definedName name="sx" hidden="1">{#N/A,#N/A,FALSE,"Лист4"}</definedName>
    <definedName name="taf" hidden="1">{#N/A,#N/A,FALSE,"Лист4"}</definedName>
    <definedName name="td" hidden="1">{#N/A,#N/A,FALSE,"Лист4"}</definedName>
    <definedName name="tgb" hidden="1">{#N/A,#N/A,FALSE,"Лист4"}</definedName>
    <definedName name="tr" hidden="1">{#N/A,#N/A,FALSE,"Лист4"}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hidden="1">{#N/A,#N/A,FALSE,"Лист4"}</definedName>
    <definedName name="ttttttttttttttttttttttttttttttt" hidden="1">{#N/A,#N/A,FALSE,"Лист4"}</definedName>
    <definedName name="tu" hidden="1">{#N/A,#N/A,FALSE,"Лист4"}</definedName>
    <definedName name="tw" hidden="1">{#N/A,#N/A,FALSE,"Лист4"}</definedName>
    <definedName name="tws" hidden="1">{#N/A,#N/A,FALSE,"Лист4"}</definedName>
    <definedName name="twsa" hidden="1">{#N/A,#N/A,FALSE,"Лист4"}</definedName>
    <definedName name="tx" hidden="1">{#N/A,#N/A,FALSE,"Лист4"}</definedName>
    <definedName name="ua" hidden="1">{#N/A,#N/A,FALSE,"Лист4"}</definedName>
    <definedName name="uaa" hidden="1">{#N/A,#N/A,FALSE,"Лист4"}</definedName>
    <definedName name="uat" hidden="1">{#N/A,#N/A,FALSE,"Лист4"}</definedName>
    <definedName name="uds" hidden="1">{#N/A,#N/A,FALSE,"Лист4"}</definedName>
    <definedName name="ujm" hidden="1">{#N/A,#N/A,FALSE,"Лист4"}</definedName>
    <definedName name="uuuuuuuuuuuuuuuuu" hidden="1">{#N/A,#N/A,FALSE,"Лист4"}</definedName>
    <definedName name="uuuuuuuuuuuuuuuuuuuuuuuu" hidden="1">{#N/A,#N/A,FALSE,"Лист4"}</definedName>
    <definedName name="uuuuuuuuuuuuuuuuuuuuuuuuu" hidden="1">{#N/A,#N/A,FALSE,"Лист4"}</definedName>
    <definedName name="uyt">'[1]Вид Ганущ'!$AH$15</definedName>
    <definedName name="vc" hidden="1">{#N/A,#N/A,FALSE,"Лист4"}</definedName>
    <definedName name="vi" hidden="1">{#N/A,#N/A,FALSE,"Лист4"}</definedName>
    <definedName name="vr" hidden="1">{#N/A,#N/A,FALSE,"Лист4"}</definedName>
    <definedName name="vv" hidden="1">{#N/A,#N/A,FALSE,"Лист4"}</definedName>
    <definedName name="vvvb" hidden="1">{#N/A,#N/A,FALSE,"Лист4"}</definedName>
    <definedName name="vx" hidden="1">{#N/A,#N/A,FALSE,"Лист4"}</definedName>
    <definedName name="w" hidden="1">{#N/A,#N/A,FALSE,"Лист4"}</definedName>
    <definedName name="wa" hidden="1">{#N/A,#N/A,FALSE,"Лист4"}</definedName>
    <definedName name="wb" hidden="1">{#N/A,#N/A,FALSE,"Лист4"}</definedName>
    <definedName name="wc" hidden="1">{#N/A,#N/A,FALSE,"Лист4"}</definedName>
    <definedName name="wd" hidden="1">{#N/A,#N/A,FALSE,"Лист4"}</definedName>
    <definedName name="we" hidden="1">{#N/A,#N/A,FALSE,"Лист4"}</definedName>
    <definedName name="wf" hidden="1">{#N/A,#N/A,FALSE,"Лист4"}</definedName>
    <definedName name="wg" hidden="1">{#N/A,#N/A,FALSE,"Лист4"}</definedName>
    <definedName name="wh" hidden="1">{#N/A,#N/A,FALSE,"Лист4"}</definedName>
    <definedName name="wi" hidden="1">{#N/A,#N/A,FALSE,"Лист4"}</definedName>
    <definedName name="wj" hidden="1">{#N/A,#N/A,FALSE,"Лист4"}</definedName>
    <definedName name="wk" hidden="1">{#N/A,#N/A,FALSE,"Лист4"}</definedName>
    <definedName name="wl" hidden="1">{#N/A,#N/A,FALSE,"Лист4"}</definedName>
    <definedName name="wm" hidden="1">{#N/A,#N/A,FALSE,"Лист4"}</definedName>
    <definedName name="wn" hidden="1">{#N/A,#N/A,FALSE,"Лист4"}</definedName>
    <definedName name="wo" hidden="1">{#N/A,#N/A,FALSE,"Лист4"}</definedName>
    <definedName name="wp" hidden="1">{#N/A,#N/A,FALSE,"Лист4"}</definedName>
    <definedName name="wq" hidden="1">{#N/A,#N/A,FALSE,"Лист4"}</definedName>
    <definedName name="wqq" hidden="1">{#N/A,#N/A,FALSE,"Лист4"}</definedName>
    <definedName name="wr" hidden="1">{#N/A,#N/A,FALSE,"Лист4"}</definedName>
    <definedName name="wrn.Інструкція." hidden="1">{#N/A,#N/A,FALSE,"Лист4"}</definedName>
    <definedName name="ws" hidden="1">{#N/A,#N/A,FALSE,"Лист4"}</definedName>
    <definedName name="wsa" hidden="1">{#N/A,#N/A,FALSE,"Лист4"}</definedName>
    <definedName name="wss" hidden="1">{#N/A,#N/A,FALSE,"Лист4"}</definedName>
    <definedName name="wsx" hidden="1">{#N/A,#N/A,FALSE,"Лист4"}</definedName>
    <definedName name="wt" hidden="1">{#N/A,#N/A,FALSE,"Лист4"}</definedName>
    <definedName name="wu" hidden="1">{#N/A,#N/A,FALSE,"Лист4"}</definedName>
    <definedName name="wv" hidden="1">{#N/A,#N/A,FALSE,"Лист4"}</definedName>
    <definedName name="ww" hidden="1">{#N/A,#N/A,FALSE,"Лист4"}</definedName>
    <definedName name="www" hidden="1">{#N/A,#N/A,FALSE,"Лист4"}</definedName>
    <definedName name="wwww" hidden="1">{#N/A,#N/A,FALSE,"Лист4"}</definedName>
    <definedName name="wwwww" hidden="1">{#N/A,#N/A,FALSE,"Лист4"}</definedName>
    <definedName name="wwwwww" hidden="1">{#N/A,#N/A,FALSE,"Лист4"}</definedName>
    <definedName name="wwwwwwww" hidden="1">{#N/A,#N/A,FALSE,"Лист4"}</definedName>
    <definedName name="wwwwwwwwww" hidden="1">{#N/A,#N/A,FALSE,"Лист4"}</definedName>
    <definedName name="wwwwwwwwwwwww" hidden="1">{#N/A,#N/A,FALSE,"Лист4"}</definedName>
    <definedName name="wwwwwwwwwwwwww" hidden="1">{#N/A,#N/A,FALSE,"Лист4"}</definedName>
    <definedName name="wwwwwwwwwwwwwwww" hidden="1">{#N/A,#N/A,FALSE,"Лист4"}</definedName>
    <definedName name="wwwwwwwwwwwwwwwwww" hidden="1">{#N/A,#N/A,FALSE,"Лист4"}</definedName>
    <definedName name="wwwwwwwwwwwwwwwwwww" hidden="1">{#N/A,#N/A,FALSE,"Лист4"}</definedName>
    <definedName name="wwwwwwwwwwwwwwwwwwwww" hidden="1">{#N/A,#N/A,FALSE,"Лист4"}</definedName>
    <definedName name="wwwwwwwwwwwwwwwwwwwwwwwww" hidden="1">{#N/A,#N/A,FALSE,"Лист4"}</definedName>
    <definedName name="wx" hidden="1">{#N/A,#N/A,FALSE,"Лист4"}</definedName>
    <definedName name="wy" hidden="1">{#N/A,#N/A,FALSE,"Лист4"}</definedName>
    <definedName name="wz" hidden="1">{#N/A,#N/A,FALSE,"Лист4"}</definedName>
    <definedName name="xc" hidden="1">{#N/A,#N/A,FALSE,"Лист4"}</definedName>
    <definedName name="xcc" hidden="1">{#N/A,#N/A,FALSE,"Лист4"}</definedName>
    <definedName name="xccccc" hidden="1">{#N/A,#N/A,FALSE,"Лист4"}</definedName>
    <definedName name="xp" hidden="1">{#N/A,#N/A,FALSE,"Лист4"}</definedName>
    <definedName name="xxxxx" hidden="1">{#N/A,#N/A,FALSE,"Лист4"}</definedName>
    <definedName name="xxxxxx" hidden="1">{#N/A,#N/A,FALSE,"Лист4"}</definedName>
    <definedName name="xz" hidden="1">{#N/A,#N/A,FALSE,"Лист4"}</definedName>
    <definedName name="xzm" hidden="1">{#N/A,#N/A,FALSE,"Лист4"}</definedName>
    <definedName name="yhn" hidden="1">{#N/A,#N/A,FALSE,"Лист4"}</definedName>
    <definedName name="yhnn" hidden="1">{#N/A,#N/A,FALSE,"Лист4"}</definedName>
    <definedName name="ytr">'[1]Вид Ганущ'!$AL$15</definedName>
    <definedName name="yyyyy" hidden="1">{#N/A,#N/A,FALSE,"Лист4"}</definedName>
    <definedName name="yyyyyyyyyyyyy" hidden="1">{#N/A,#N/A,FALSE,"Лист4"}</definedName>
    <definedName name="yyyyyyyyyyyyyyyyyyyyyyyyy" hidden="1">{#N/A,#N/A,FALSE,"Лист4"}</definedName>
    <definedName name="z" hidden="1">{#N/A,#N/A,FALSE,"Лист4"}</definedName>
    <definedName name="Z_571B0F1F_F5F6_4427_8426_A1E285F20DB5_.wvu.PrintTitles" localSheetId="1" hidden="1">'Видат дод 2'!$33:$33</definedName>
    <definedName name="Z_9A80C64F_E369_4895_9A8F_972FFD1C796F_.wvu.PrintTitles" localSheetId="1" hidden="1">'Видат дод 2'!$33:$33</definedName>
    <definedName name="Z_D36C0F4C_E065_4FED_B691_024B39DF7619_.wvu.PrintTitles" localSheetId="1" hidden="1">'Видат дод 2'!$33:$33</definedName>
    <definedName name="Z_F6161050_8C84_407A_A24B_3D592CA897DC_.wvu.PrintTitles" localSheetId="1" hidden="1">'Видат дод 2'!$33:$33</definedName>
    <definedName name="za" hidden="1">{#N/A,#N/A,FALSE,"Лист4"}</definedName>
    <definedName name="zaa" hidden="1">{#N/A,#N/A,FALSE,"Лист4"}</definedName>
    <definedName name="zaaa" hidden="1">{#N/A,#N/A,FALSE,"Лист4"}</definedName>
    <definedName name="zaaaa" hidden="1">{#N/A,#N/A,FALSE,"Лист4"}</definedName>
    <definedName name="zaz" hidden="1">{#N/A,#N/A,FALSE,"Лист4"}</definedName>
    <definedName name="ze" hidden="1">{#N/A,#N/A,FALSE,"Лист4"}</definedName>
    <definedName name="zee" hidden="1">{#N/A,#N/A,FALSE,"Лист4"}</definedName>
    <definedName name="zq" hidden="1">{#N/A,#N/A,FALSE,"Лист4"}</definedName>
    <definedName name="zqq" hidden="1">{#N/A,#N/A,FALSE,"Лист4"}</definedName>
    <definedName name="zr" hidden="1">{#N/A,#N/A,FALSE,"Лист4"}</definedName>
    <definedName name="zt" hidden="1">{#N/A,#N/A,FALSE,"Лист4"}</definedName>
    <definedName name="zu" hidden="1">{#N/A,#N/A,FALSE,"Лист4"}</definedName>
    <definedName name="zw" hidden="1">{#N/A,#N/A,FALSE,"Лист4"}</definedName>
    <definedName name="zx" hidden="1">{#N/A,#N/A,FALSE,"Лист4"}</definedName>
    <definedName name="zxc" hidden="1">{#N/A,#N/A,FALSE,"Лист4"}</definedName>
    <definedName name="zxcc" hidden="1">{#N/A,#N/A,FALSE,"Лист4"}</definedName>
    <definedName name="zxcv" hidden="1">{#N/A,#N/A,FALSE,"Лист4"}</definedName>
    <definedName name="zxcvb" hidden="1">{#N/A,#N/A,FALSE,"Лист4"}</definedName>
    <definedName name="zxcvbn" hidden="1">{#N/A,#N/A,FALSE,"Лист4"}</definedName>
    <definedName name="zxcvbnm" hidden="1">{#N/A,#N/A,FALSE,"Лист4"}</definedName>
    <definedName name="zzz" hidden="1">{#N/A,#N/A,FALSE,"Лист4"}</definedName>
    <definedName name="zzzzz" hidden="1">{#N/A,#N/A,FALSE,"Лист4"}</definedName>
    <definedName name="zzzzzzzzzzzzzzzzzzzz" hidden="1">{#N/A,#N/A,FALSE,"Лист4"}</definedName>
    <definedName name="zzzzzzzzzzzzzzzzzzzzz" hidden="1">{#N/A,#N/A,FALSE,"Лист4"}</definedName>
    <definedName name="zzzzzzzzzzzzzzzzzzzzzzzzzz" hidden="1">{#N/A,#N/A,FALSE,"Лист4"}</definedName>
    <definedName name="а" hidden="1">{#N/A,#N/A,FALSE,"Лист4"}</definedName>
    <definedName name="аа" localSheetId="0">#REF!</definedName>
    <definedName name="аа">#REF!</definedName>
    <definedName name="ааа" hidden="1">{#N/A,#N/A,FALSE,"Лист4"}</definedName>
    <definedName name="ааааа" hidden="1">{#N/A,#N/A,FALSE,"Лист4"}</definedName>
    <definedName name="аааааа" hidden="1">{#N/A,#N/A,FALSE,"Лист4"}</definedName>
    <definedName name="аааааааа" hidden="1">{#N/A,#N/A,FALSE,"Лист4"}</definedName>
    <definedName name="ааааааааа" hidden="1">{#N/A,#N/A,FALSE,"Лист4"}</definedName>
    <definedName name="аааааааааа" hidden="1">{#N/A,#N/A,FALSE,"Лист4"}</definedName>
    <definedName name="б" hidden="1">{#N/A,#N/A,FALSE,"Лист4"}</definedName>
    <definedName name="б2000">#REF!</definedName>
    <definedName name="б22110">#REF!</definedName>
    <definedName name="б24">#REF!</definedName>
    <definedName name="б25">#REF!</definedName>
    <definedName name="бб" hidden="1">{#N/A,#N/A,FALSE,"Лист4"}</definedName>
    <definedName name="ббб" hidden="1">{#N/A,#N/A,FALSE,"Лист4"}</definedName>
    <definedName name="бббб" hidden="1">{#N/A,#N/A,FALSE,"Лист4"}</definedName>
    <definedName name="ббббб" hidden="1">{#N/A,#N/A,FALSE,"Лист4"}</definedName>
    <definedName name="бббббб" hidden="1">{#N/A,#N/A,FALSE,"Лист4"}</definedName>
    <definedName name="В68">#REF!</definedName>
    <definedName name="вввввввввввввввввввввввввввввввввв" hidden="1">{#N/A,#N/A,FALSE,"Лист4"}</definedName>
    <definedName name="вс">#REF!</definedName>
    <definedName name="гг" hidden="1">{#N/A,#N/A,FALSE,"Лист4"}</definedName>
    <definedName name="гр" hidden="1">{#N/A,#N/A,FALSE,"Лист4"}</definedName>
    <definedName name="да" hidden="1">{#N/A,#N/A,FALSE,"Лист4"}</definedName>
    <definedName name="ддд" hidden="1">{#N/A,#N/A,FALSE,"Лист4"}</definedName>
    <definedName name="ддддддддддд" hidden="1">{#N/A,#N/A,FALSE,"Лист4"}</definedName>
    <definedName name="ее" hidden="1">{#N/A,#N/A,FALSE,"Лист4"}</definedName>
    <definedName name="еее" hidden="1">{#N/A,#N/A,FALSE,"Лист4"}</definedName>
    <definedName name="ееее" hidden="1">{#N/A,#N/A,FALSE,"Лист4"}</definedName>
    <definedName name="жж" hidden="1">{#N/A,#N/A,FALSE,"Лист4"}</definedName>
    <definedName name="жжж" hidden="1">{#N/A,#N/A,FALSE,"Лист4"}</definedName>
    <definedName name="жжжжж" hidden="1">{#N/A,#N/A,FALSE,"Лист4"}</definedName>
    <definedName name="житлове" hidden="1">{#N/A,#N/A,FALSE,"Лист4"}</definedName>
    <definedName name="_xlnm.Print_Titles" localSheetId="1">'Видат дод 2'!$A:$B,'Видат дод 2'!$30:$33</definedName>
    <definedName name="_xlnm.Print_Titles" localSheetId="0">'Дод 1 доход '!$A:$B,'Дод 1 доход '!$27:$30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оо" hidden="1">{#N/A,#N/A,FALSE,"Лист4"}</definedName>
    <definedName name="і" hidden="1">{#N/A,#N/A,FALSE,"Лист4"}</definedName>
    <definedName name="івіп" hidden="1">{#N/A,#N/A,FALSE,"Лист4"}</definedName>
    <definedName name="іі" hidden="1">{#N/A,#N/A,FALSE,"Лист4"}</definedName>
    <definedName name="інші" hidden="1">{#N/A,#N/A,FALSE,"Лист4"}</definedName>
    <definedName name="йййй">#REF!</definedName>
    <definedName name="ййййййййййййййй" hidden="1">{#N/A,#N/A,FALSE,"Лист4"}</definedName>
    <definedName name="ке" hidden="1">{#N/A,#N/A,FALSE,"Лист4"}</definedName>
    <definedName name="кй" hidden="1">{#N/A,#N/A,FALSE,"Лист4"}</definedName>
    <definedName name="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кц" hidden="1">{#N/A,#N/A,FALSE,"Лист4"}</definedName>
    <definedName name="лл" hidden="1">{#N/A,#N/A,FALSE,"Лист4"}</definedName>
    <definedName name="ллл" hidden="1">{#N/A,#N/A,FALSE,"Лист4"}</definedName>
    <definedName name="ллллл" localSheetId="0">#REF!</definedName>
    <definedName name="ллллл">#REF!</definedName>
    <definedName name="ллллллл" hidden="1">{#N/A,#N/A,FALSE,"Лист4"}</definedName>
    <definedName name="ллллллллллллллллллллллллллллллл" hidden="1">{#N/A,#N/A,FALSE,"Лист4"}</definedName>
    <definedName name="м" hidden="1">{#N/A,#N/A,FALSE,"Лист4"}</definedName>
    <definedName name="мм" hidden="1">{#N/A,#N/A,FALSE,"Лист4"}</definedName>
    <definedName name="ммм" hidden="1">{#N/A,#N/A,FALSE,"Лист4"}</definedName>
    <definedName name="мммммм" hidden="1">{#N/A,#N/A,FALSE,"Лист4"}</definedName>
    <definedName name="мммммммммммммм" hidden="1">{#N/A,#N/A,FALSE,"Лист4"}</definedName>
    <definedName name="ммммммммммммммммм" hidden="1">{#N/A,#N/A,FALSE,"Лист4"}</definedName>
    <definedName name="не" hidden="1">{#N/A,#N/A,FALSE,"Лист4"}</definedName>
    <definedName name="ннннннннн" hidden="1">{#N/A,#N/A,FALSE,"Лист4"}</definedName>
    <definedName name="о" hidden="1">{#N/A,#N/A,FALSE,"Лист4"}</definedName>
    <definedName name="_xlnm.Print_Area" localSheetId="1">'Видат дод 2'!$A$1:$P$82</definedName>
    <definedName name="_xlnm.Print_Area" localSheetId="0">'Дод 1 доход '!$A$4:$P$119</definedName>
    <definedName name="оо" hidden="1">{#N/A,#N/A,FALSE,"Лист4"}</definedName>
    <definedName name="ооо" hidden="1">{#N/A,#N/A,FALSE,"Лист4"}</definedName>
    <definedName name="оооо" hidden="1">{#N/A,#N/A,FALSE,"Лист4"}</definedName>
    <definedName name="ооооо" hidden="1">{#N/A,#N/A,FALSE,"Лист4"}</definedName>
    <definedName name="оооооо" localSheetId="0">#REF!</definedName>
    <definedName name="оооооо">#REF!</definedName>
    <definedName name="оооооооо" hidden="1">{#N/A,#N/A,FALSE,"Лист4"}</definedName>
    <definedName name="оооооооооооооооооооооооооо" hidden="1">{#N/A,#N/A,FALSE,"Лист4"}</definedName>
    <definedName name="ооооооооооооооооооооооооооооо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охх" hidden="1">{#N/A,#N/A,FALSE,"Лист4"}</definedName>
    <definedName name="пот" hidden="1">{#N/A,#N/A,FALSE,"Лист4"}</definedName>
    <definedName name="пп" hidden="1">{#N/A,#N/A,FALSE,"Лист4"}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сс" hidden="1">{#N/A,#N/A,FALSE,"Лист4"}</definedName>
    <definedName name="ссс" hidden="1">{#N/A,#N/A,FALSE,"Лист4"}</definedName>
    <definedName name="ссссс" hidden="1">{#N/A,#N/A,FALSE,"Лист4"}</definedName>
    <definedName name="ссссссс" hidden="1">{#N/A,#N/A,FALSE,"Лист4"}</definedName>
    <definedName name="сссссссссс" hidden="1">{#N/A,#N/A,FALSE,"Лист4"}</definedName>
    <definedName name="сссссссссссс" hidden="1">{#N/A,#N/A,FALSE,"Лист4"}</definedName>
    <definedName name="ссссссссссссс" hidden="1">{#N/A,#N/A,FALSE,"Лист4"}</definedName>
    <definedName name="укефукефуке" hidden="1">{#N/A,#N/A,FALSE,"Лист4"}</definedName>
    <definedName name="управ" hidden="1">{#N/A,#N/A,FALSE,"Лист4"}</definedName>
    <definedName name="управління" hidden="1">{#N/A,#N/A,FALSE,"Лист4"}</definedName>
    <definedName name="ф" hidden="1">{#N/A,#N/A,FALSE,"Лист4"}</definedName>
    <definedName name="фі" hidden="1">{#N/A,#N/A,FALSE,"Лист4"}</definedName>
    <definedName name="фф" hidden="1">{#N/A,#N/A,FALSE,"Лист4"}</definedName>
    <definedName name="ффф" hidden="1">{#N/A,#N/A,FALSE,"Лист4"}</definedName>
    <definedName name="хххх" hidden="1">{#N/A,#N/A,FALSE,"Лист4"}</definedName>
    <definedName name="ххххх" hidden="1">{#N/A,#N/A,FALSE,"Лист4"}</definedName>
    <definedName name="цй" hidden="1">{#N/A,#N/A,FALSE,"Лист4"}</definedName>
    <definedName name="цц" hidden="1">{#N/A,#N/A,FALSE,"Лист4"}</definedName>
    <definedName name="чч" hidden="1">{#N/A,#N/A,FALSE,"Лист4"}</definedName>
    <definedName name="чччччччччччччччччччччччччччччч" hidden="1">{#N/A,#N/A,FALSE,"Лист4"}</definedName>
    <definedName name="шш" hidden="1">{#N/A,#N/A,FALSE,"Лист4"}</definedName>
    <definedName name="щщ" localSheetId="0">#REF!</definedName>
    <definedName name="щщ">#REF!</definedName>
    <definedName name="щщщ" hidden="1">{#N/A,#N/A,FALSE,"Лист4"}</definedName>
    <definedName name="щщщщ" hidden="1">{#N/A,#N/A,FALSE,"Лист4"}</definedName>
    <definedName name="ю" hidden="1">{#N/A,#N/A,FALSE,"Лист4"}</definedName>
    <definedName name="ююю" hidden="1">{#N/A,#N/A,FALSE,"Лист4"}</definedName>
    <definedName name="я" hidden="1">{#N/A,#N/A,FALSE,"Лист4"}</definedName>
    <definedName name="яя" hidden="1">{#N/A,#N/A,FALSE,"Лист4"}</definedName>
    <definedName name="яяя" hidden="1">{#N/A,#N/A,FALSE,"Лист4"}</definedName>
    <definedName name="яяяя" hidden="1">{#N/A,#N/A,FALSE,"Лист4"}</definedName>
    <definedName name="яяяяяя" hidden="1">{#N/A,#N/A,FALSE,"Лист4"}</definedName>
    <definedName name="яяяяяяяя" hidden="1">{#N/A,#N/A,FALSE,"Лист4"}</definedName>
  </definedNames>
  <calcPr calcId="125725" fullCalcOnLoad="1"/>
  <fileRecoveryPr autoRecover="0"/>
</workbook>
</file>

<file path=xl/calcChain.xml><?xml version="1.0" encoding="utf-8"?>
<calcChain xmlns="http://schemas.openxmlformats.org/spreadsheetml/2006/main">
  <c r="O49" i="1"/>
  <c r="O51"/>
  <c r="I48"/>
  <c r="H48"/>
  <c r="I34"/>
  <c r="G48"/>
  <c r="J48"/>
  <c r="K68"/>
  <c r="F58"/>
  <c r="F57"/>
  <c r="F49"/>
  <c r="F47"/>
  <c r="J108" i="5"/>
  <c r="I108"/>
  <c r="I98" s="1"/>
  <c r="H108"/>
  <c r="J98"/>
  <c r="K112"/>
  <c r="K113"/>
  <c r="E108"/>
  <c r="D108"/>
  <c r="C108"/>
  <c r="F110"/>
  <c r="O110"/>
  <c r="M110"/>
  <c r="N110"/>
  <c r="E102"/>
  <c r="D102"/>
  <c r="C102"/>
  <c r="F105"/>
  <c r="F103"/>
  <c r="C69"/>
  <c r="E75"/>
  <c r="E38"/>
  <c r="K50" i="1"/>
  <c r="K49"/>
  <c r="K48"/>
  <c r="G34"/>
  <c r="G74"/>
  <c r="G77"/>
  <c r="H34"/>
  <c r="H77" s="1"/>
  <c r="H74"/>
  <c r="I74"/>
  <c r="I77" s="1"/>
  <c r="J34"/>
  <c r="J77" s="1"/>
  <c r="J74"/>
  <c r="K47"/>
  <c r="K46"/>
  <c r="K43"/>
  <c r="F67"/>
  <c r="O35"/>
  <c r="O37"/>
  <c r="O38"/>
  <c r="O39"/>
  <c r="O40"/>
  <c r="O44"/>
  <c r="O41"/>
  <c r="O36"/>
  <c r="O34" s="1"/>
  <c r="O50"/>
  <c r="O48" s="1"/>
  <c r="P48" s="1"/>
  <c r="O52"/>
  <c r="O53"/>
  <c r="O56"/>
  <c r="O59"/>
  <c r="O60"/>
  <c r="O61"/>
  <c r="O62"/>
  <c r="O63"/>
  <c r="O66"/>
  <c r="O65"/>
  <c r="O67"/>
  <c r="O64"/>
  <c r="E74"/>
  <c r="O74"/>
  <c r="N67"/>
  <c r="P67"/>
  <c r="N66"/>
  <c r="P66"/>
  <c r="N65"/>
  <c r="P65"/>
  <c r="N64"/>
  <c r="P64"/>
  <c r="N63"/>
  <c r="P63"/>
  <c r="N62"/>
  <c r="P62"/>
  <c r="N61"/>
  <c r="P61"/>
  <c r="N60"/>
  <c r="P60"/>
  <c r="N59"/>
  <c r="P59"/>
  <c r="N56"/>
  <c r="P56"/>
  <c r="N53"/>
  <c r="P53"/>
  <c r="N52"/>
  <c r="P52"/>
  <c r="N51"/>
  <c r="P51"/>
  <c r="N50"/>
  <c r="P50"/>
  <c r="N49"/>
  <c r="P49"/>
  <c r="N48"/>
  <c r="P47"/>
  <c r="P46"/>
  <c r="P45"/>
  <c r="O75"/>
  <c r="O71"/>
  <c r="O70"/>
  <c r="O69"/>
  <c r="O68"/>
  <c r="M67"/>
  <c r="M66"/>
  <c r="M65"/>
  <c r="M64"/>
  <c r="M63"/>
  <c r="M62"/>
  <c r="M61"/>
  <c r="M60"/>
  <c r="M59"/>
  <c r="M56"/>
  <c r="M53"/>
  <c r="M52"/>
  <c r="M51"/>
  <c r="M50"/>
  <c r="M49"/>
  <c r="L67"/>
  <c r="L66"/>
  <c r="L65"/>
  <c r="L64"/>
  <c r="L63"/>
  <c r="L62"/>
  <c r="L61"/>
  <c r="L60"/>
  <c r="L59"/>
  <c r="L56"/>
  <c r="L53"/>
  <c r="L52"/>
  <c r="L51"/>
  <c r="L50"/>
  <c r="L49"/>
  <c r="M48"/>
  <c r="L48"/>
  <c r="L35"/>
  <c r="L36"/>
  <c r="L37"/>
  <c r="L38"/>
  <c r="L39"/>
  <c r="L40"/>
  <c r="L44"/>
  <c r="L75"/>
  <c r="L76"/>
  <c r="L74"/>
  <c r="N41"/>
  <c r="P41"/>
  <c r="M41"/>
  <c r="L41"/>
  <c r="L34" s="1"/>
  <c r="L77" s="1"/>
  <c r="K45"/>
  <c r="K41"/>
  <c r="E48"/>
  <c r="F48" s="1"/>
  <c r="D48"/>
  <c r="D77" s="1"/>
  <c r="F77" s="1"/>
  <c r="F44"/>
  <c r="N44"/>
  <c r="P44"/>
  <c r="M44"/>
  <c r="D34"/>
  <c r="E34"/>
  <c r="E77"/>
  <c r="D74"/>
  <c r="C34"/>
  <c r="C77" s="1"/>
  <c r="C48"/>
  <c r="C74"/>
  <c r="F60"/>
  <c r="F56"/>
  <c r="F53"/>
  <c r="F52"/>
  <c r="F51"/>
  <c r="F50"/>
  <c r="F40"/>
  <c r="M40"/>
  <c r="N40"/>
  <c r="P40"/>
  <c r="H98" i="5"/>
  <c r="O111"/>
  <c r="M111"/>
  <c r="N111"/>
  <c r="J65"/>
  <c r="J89"/>
  <c r="J88"/>
  <c r="J69"/>
  <c r="J68" s="1"/>
  <c r="J87" s="1"/>
  <c r="J83"/>
  <c r="J82"/>
  <c r="E70"/>
  <c r="E69"/>
  <c r="E80"/>
  <c r="E74"/>
  <c r="E68" s="1"/>
  <c r="E83"/>
  <c r="E82"/>
  <c r="K91"/>
  <c r="D69"/>
  <c r="D70"/>
  <c r="F70" s="1"/>
  <c r="C70"/>
  <c r="F72"/>
  <c r="F73"/>
  <c r="F84"/>
  <c r="D83"/>
  <c r="F83" s="1"/>
  <c r="D75"/>
  <c r="C75"/>
  <c r="F78"/>
  <c r="F52"/>
  <c r="F51"/>
  <c r="C33"/>
  <c r="C32" s="1"/>
  <c r="C38"/>
  <c r="C41"/>
  <c r="C37" s="1"/>
  <c r="L37" s="1"/>
  <c r="C44"/>
  <c r="C46"/>
  <c r="C43"/>
  <c r="C50"/>
  <c r="C49" s="1"/>
  <c r="L49" s="1"/>
  <c r="C60"/>
  <c r="C80"/>
  <c r="C74"/>
  <c r="C68" s="1"/>
  <c r="C83"/>
  <c r="C82"/>
  <c r="C92"/>
  <c r="C106"/>
  <c r="C98" s="1"/>
  <c r="C100"/>
  <c r="E33"/>
  <c r="E32" s="1"/>
  <c r="E37"/>
  <c r="E44"/>
  <c r="E46"/>
  <c r="E43" s="1"/>
  <c r="E50"/>
  <c r="E49" s="1"/>
  <c r="E60"/>
  <c r="E92"/>
  <c r="E106"/>
  <c r="E100"/>
  <c r="E98"/>
  <c r="D33"/>
  <c r="D32" s="1"/>
  <c r="D38"/>
  <c r="D37" s="1"/>
  <c r="D41"/>
  <c r="D44"/>
  <c r="D46"/>
  <c r="D43" s="1"/>
  <c r="D50"/>
  <c r="D60"/>
  <c r="D49"/>
  <c r="D80"/>
  <c r="D74" s="1"/>
  <c r="D92"/>
  <c r="D106"/>
  <c r="D100"/>
  <c r="D98" s="1"/>
  <c r="F75" i="1"/>
  <c r="K75"/>
  <c r="K36"/>
  <c r="F69"/>
  <c r="F70"/>
  <c r="F66"/>
  <c r="F65"/>
  <c r="O37" i="5"/>
  <c r="J38"/>
  <c r="O38"/>
  <c r="P38" s="1"/>
  <c r="I38"/>
  <c r="N38"/>
  <c r="O40"/>
  <c r="P40" s="1"/>
  <c r="N40"/>
  <c r="G65"/>
  <c r="G64"/>
  <c r="G89"/>
  <c r="G88"/>
  <c r="G87" s="1"/>
  <c r="H65"/>
  <c r="H64" s="1"/>
  <c r="H89"/>
  <c r="H88" s="1"/>
  <c r="I65"/>
  <c r="I64" s="1"/>
  <c r="I89"/>
  <c r="I88" s="1"/>
  <c r="J64"/>
  <c r="J50"/>
  <c r="J49"/>
  <c r="I50"/>
  <c r="K31"/>
  <c r="H50"/>
  <c r="G50"/>
  <c r="G49" s="1"/>
  <c r="G31" s="1"/>
  <c r="F33"/>
  <c r="F32"/>
  <c r="F34"/>
  <c r="F35"/>
  <c r="F36"/>
  <c r="F40"/>
  <c r="F44"/>
  <c r="O44"/>
  <c r="L44"/>
  <c r="M46"/>
  <c r="F60"/>
  <c r="F61"/>
  <c r="O65"/>
  <c r="N65"/>
  <c r="L65"/>
  <c r="K66"/>
  <c r="I83"/>
  <c r="I82"/>
  <c r="H83"/>
  <c r="H82"/>
  <c r="G83"/>
  <c r="G82"/>
  <c r="K90"/>
  <c r="K93"/>
  <c r="K94"/>
  <c r="K95"/>
  <c r="K96"/>
  <c r="O100"/>
  <c r="N100"/>
  <c r="F101"/>
  <c r="F100" s="1"/>
  <c r="O102"/>
  <c r="L102"/>
  <c r="O106"/>
  <c r="N106"/>
  <c r="F107"/>
  <c r="F106" s="1"/>
  <c r="O108"/>
  <c r="N108"/>
  <c r="F109"/>
  <c r="F111"/>
  <c r="K71" i="1"/>
  <c r="N70"/>
  <c r="M70"/>
  <c r="L70"/>
  <c r="N71"/>
  <c r="M71"/>
  <c r="N68"/>
  <c r="M68"/>
  <c r="L68"/>
  <c r="F68"/>
  <c r="F64"/>
  <c r="F36"/>
  <c r="F37"/>
  <c r="F38"/>
  <c r="F39"/>
  <c r="F59"/>
  <c r="F61"/>
  <c r="F62"/>
  <c r="O45" i="5"/>
  <c r="O47"/>
  <c r="N45"/>
  <c r="N47"/>
  <c r="M40"/>
  <c r="M42"/>
  <c r="M45"/>
  <c r="L45"/>
  <c r="M47"/>
  <c r="L47"/>
  <c r="O48"/>
  <c r="N48"/>
  <c r="M48"/>
  <c r="L48"/>
  <c r="L57"/>
  <c r="L58"/>
  <c r="L59"/>
  <c r="N62"/>
  <c r="N63"/>
  <c r="N60"/>
  <c r="O62"/>
  <c r="O63"/>
  <c r="M63"/>
  <c r="M62"/>
  <c r="L62"/>
  <c r="L63"/>
  <c r="L60"/>
  <c r="F104"/>
  <c r="F102"/>
  <c r="O80"/>
  <c r="N80"/>
  <c r="L80"/>
  <c r="F77"/>
  <c r="F62"/>
  <c r="F63"/>
  <c r="O60"/>
  <c r="F59"/>
  <c r="O59"/>
  <c r="M59"/>
  <c r="N59"/>
  <c r="F53"/>
  <c r="F54"/>
  <c r="F55"/>
  <c r="F56"/>
  <c r="F57"/>
  <c r="F58"/>
  <c r="O58"/>
  <c r="M58"/>
  <c r="N58"/>
  <c r="O57"/>
  <c r="M57"/>
  <c r="N57"/>
  <c r="F48"/>
  <c r="F45"/>
  <c r="F47"/>
  <c r="N96"/>
  <c r="O96"/>
  <c r="O101"/>
  <c r="M101"/>
  <c r="N101"/>
  <c r="N36" i="1"/>
  <c r="M36"/>
  <c r="F74"/>
  <c r="E88" i="5"/>
  <c r="C64"/>
  <c r="C88"/>
  <c r="O76" i="1"/>
  <c r="N35"/>
  <c r="N37"/>
  <c r="N38"/>
  <c r="N39"/>
  <c r="N75"/>
  <c r="N76"/>
  <c r="M35"/>
  <c r="M37"/>
  <c r="M38"/>
  <c r="M39"/>
  <c r="M75"/>
  <c r="M76"/>
  <c r="K35"/>
  <c r="K34"/>
  <c r="F35"/>
  <c r="F34"/>
  <c r="O77" i="5"/>
  <c r="N77"/>
  <c r="M77"/>
  <c r="L77"/>
  <c r="O109"/>
  <c r="N109"/>
  <c r="M109"/>
  <c r="F81"/>
  <c r="F80" s="1"/>
  <c r="E64"/>
  <c r="J33"/>
  <c r="I33"/>
  <c r="J41"/>
  <c r="N102"/>
  <c r="O34"/>
  <c r="N34"/>
  <c r="O35"/>
  <c r="O36"/>
  <c r="N36"/>
  <c r="O42"/>
  <c r="O52"/>
  <c r="N52"/>
  <c r="O53"/>
  <c r="O54"/>
  <c r="O55"/>
  <c r="N55"/>
  <c r="O56"/>
  <c r="N56"/>
  <c r="O66"/>
  <c r="N66"/>
  <c r="O70"/>
  <c r="O72"/>
  <c r="O81"/>
  <c r="O84"/>
  <c r="O89"/>
  <c r="O91"/>
  <c r="O94"/>
  <c r="N94"/>
  <c r="O95"/>
  <c r="N95"/>
  <c r="O107"/>
  <c r="N107"/>
  <c r="N35"/>
  <c r="N42"/>
  <c r="N53"/>
  <c r="N54"/>
  <c r="N81"/>
  <c r="N84"/>
  <c r="N91"/>
  <c r="N93"/>
  <c r="M34"/>
  <c r="M35"/>
  <c r="M36"/>
  <c r="M52"/>
  <c r="M53"/>
  <c r="M54"/>
  <c r="M55"/>
  <c r="M56"/>
  <c r="M66"/>
  <c r="M70"/>
  <c r="M72"/>
  <c r="M81"/>
  <c r="M84"/>
  <c r="M91"/>
  <c r="M93"/>
  <c r="M94"/>
  <c r="M95"/>
  <c r="M107"/>
  <c r="L40"/>
  <c r="L42"/>
  <c r="L52"/>
  <c r="L53"/>
  <c r="L54"/>
  <c r="L55"/>
  <c r="L56"/>
  <c r="L66"/>
  <c r="L70"/>
  <c r="L72"/>
  <c r="L81"/>
  <c r="L84"/>
  <c r="L91"/>
  <c r="L93"/>
  <c r="L94"/>
  <c r="L95"/>
  <c r="L107"/>
  <c r="F63" i="1"/>
  <c r="H69" i="5"/>
  <c r="H33"/>
  <c r="G33"/>
  <c r="I69"/>
  <c r="I68" s="1"/>
  <c r="G69"/>
  <c r="G68" s="1"/>
  <c r="I41"/>
  <c r="H41"/>
  <c r="H38"/>
  <c r="F88"/>
  <c r="D88"/>
  <c r="F64"/>
  <c r="D64"/>
  <c r="G41"/>
  <c r="G38"/>
  <c r="F76" i="1"/>
  <c r="O93" i="5"/>
  <c r="P36" i="1"/>
  <c r="P70"/>
  <c r="N34"/>
  <c r="N77" s="1"/>
  <c r="K74"/>
  <c r="P76"/>
  <c r="N74"/>
  <c r="P39"/>
  <c r="P35"/>
  <c r="P34" s="1"/>
  <c r="P75"/>
  <c r="P37"/>
  <c r="M74"/>
  <c r="P38"/>
  <c r="P68"/>
  <c r="P47" i="5"/>
  <c r="L43"/>
  <c r="F46"/>
  <c r="O64"/>
  <c r="P45"/>
  <c r="M44"/>
  <c r="O46"/>
  <c r="M65"/>
  <c r="L46"/>
  <c r="N44"/>
  <c r="P44"/>
  <c r="N46"/>
  <c r="M100"/>
  <c r="F38"/>
  <c r="M60"/>
  <c r="H68"/>
  <c r="K65"/>
  <c r="L89"/>
  <c r="N50"/>
  <c r="M108"/>
  <c r="M89"/>
  <c r="F108"/>
  <c r="M106"/>
  <c r="D99"/>
  <c r="N99"/>
  <c r="K92"/>
  <c r="P95"/>
  <c r="N89"/>
  <c r="P89" s="1"/>
  <c r="P63"/>
  <c r="C99"/>
  <c r="P96"/>
  <c r="E99"/>
  <c r="O99"/>
  <c r="M38"/>
  <c r="M102"/>
  <c r="K89"/>
  <c r="P62"/>
  <c r="P94"/>
  <c r="M50"/>
  <c r="O41"/>
  <c r="O92"/>
  <c r="P101"/>
  <c r="P81"/>
  <c r="O69"/>
  <c r="F50"/>
  <c r="P59"/>
  <c r="L50"/>
  <c r="L92"/>
  <c r="P93"/>
  <c r="P65"/>
  <c r="L41"/>
  <c r="N83"/>
  <c r="M83"/>
  <c r="P100"/>
  <c r="P42"/>
  <c r="P109"/>
  <c r="P108"/>
  <c r="L38"/>
  <c r="M33"/>
  <c r="P60"/>
  <c r="N41"/>
  <c r="L88"/>
  <c r="L69"/>
  <c r="M75"/>
  <c r="O83"/>
  <c r="M69"/>
  <c r="P56"/>
  <c r="N33"/>
  <c r="P34"/>
  <c r="M92"/>
  <c r="M80"/>
  <c r="P66"/>
  <c r="P55"/>
  <c r="L83"/>
  <c r="P54"/>
  <c r="P35"/>
  <c r="P102"/>
  <c r="N75"/>
  <c r="O75"/>
  <c r="O33"/>
  <c r="F75"/>
  <c r="P53"/>
  <c r="O50"/>
  <c r="P50" s="1"/>
  <c r="P36"/>
  <c r="P77"/>
  <c r="N92"/>
  <c r="O88"/>
  <c r="P48"/>
  <c r="M41"/>
  <c r="P57"/>
  <c r="P58"/>
  <c r="L75"/>
  <c r="P80"/>
  <c r="P74" i="1"/>
  <c r="M34"/>
  <c r="M77" s="1"/>
  <c r="P46" i="5"/>
  <c r="L64"/>
  <c r="N49"/>
  <c r="M99"/>
  <c r="F99"/>
  <c r="O98"/>
  <c r="P99"/>
  <c r="P41"/>
  <c r="P92"/>
  <c r="O82"/>
  <c r="L82"/>
  <c r="P75"/>
  <c r="P33"/>
  <c r="L74"/>
  <c r="O74"/>
  <c r="O87" l="1"/>
  <c r="J97"/>
  <c r="M64"/>
  <c r="H49"/>
  <c r="F49"/>
  <c r="O49"/>
  <c r="P49" s="1"/>
  <c r="E31"/>
  <c r="O32"/>
  <c r="P32" s="1"/>
  <c r="I87"/>
  <c r="K88"/>
  <c r="N88"/>
  <c r="P88" s="1"/>
  <c r="O43"/>
  <c r="P43" s="1"/>
  <c r="F43"/>
  <c r="M88"/>
  <c r="H87"/>
  <c r="F98"/>
  <c r="M98"/>
  <c r="N98"/>
  <c r="P98" s="1"/>
  <c r="O68"/>
  <c r="P37"/>
  <c r="C31"/>
  <c r="K77" i="1"/>
  <c r="L87" i="5"/>
  <c r="G97"/>
  <c r="G114" s="1"/>
  <c r="N37"/>
  <c r="F37"/>
  <c r="M37"/>
  <c r="N64"/>
  <c r="P64" s="1"/>
  <c r="K64"/>
  <c r="M74"/>
  <c r="N74"/>
  <c r="P74" s="1"/>
  <c r="D68"/>
  <c r="F74"/>
  <c r="N43"/>
  <c r="M43"/>
  <c r="M32"/>
  <c r="D31"/>
  <c r="N32"/>
  <c r="L68"/>
  <c r="O77" i="1"/>
  <c r="P77" s="1"/>
  <c r="K98" i="5"/>
  <c r="D82"/>
  <c r="K108"/>
  <c r="I97" l="1"/>
  <c r="I114" s="1"/>
  <c r="N87"/>
  <c r="P87" s="1"/>
  <c r="J114"/>
  <c r="N68"/>
  <c r="P68" s="1"/>
  <c r="M68"/>
  <c r="N31"/>
  <c r="D97"/>
  <c r="M31"/>
  <c r="C97"/>
  <c r="L31"/>
  <c r="K87"/>
  <c r="K49"/>
  <c r="M49"/>
  <c r="H31"/>
  <c r="N82"/>
  <c r="M82"/>
  <c r="F82"/>
  <c r="H97"/>
  <c r="H114" s="1"/>
  <c r="M87"/>
  <c r="E97"/>
  <c r="O31"/>
  <c r="P31" s="1"/>
  <c r="F31"/>
  <c r="F68"/>
  <c r="O97" l="1"/>
  <c r="P97" s="1"/>
  <c r="E114"/>
  <c r="F97"/>
  <c r="K97"/>
  <c r="L97"/>
  <c r="C114"/>
  <c r="L114" s="1"/>
  <c r="D114"/>
  <c r="N97"/>
  <c r="M97"/>
  <c r="K114"/>
  <c r="F114" l="1"/>
  <c r="O114"/>
  <c r="P114" s="1"/>
  <c r="N114"/>
  <c r="M114"/>
</calcChain>
</file>

<file path=xl/sharedStrings.xml><?xml version="1.0" encoding="utf-8"?>
<sst xmlns="http://schemas.openxmlformats.org/spreadsheetml/2006/main" count="264" uniqueCount="207">
  <si>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</si>
  <si>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</si>
  <si>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</si>
  <si>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</si>
  <si>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</si>
  <si>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користування надрами для</t>
  </si>
  <si>
    <t>від ______________2018р.</t>
  </si>
  <si>
    <t>Плата за надання інших адміністративних послуг</t>
  </si>
  <si>
    <r>
      <t>Інші неподаткові надходження</t>
    </r>
    <r>
      <rPr>
        <sz val="11"/>
        <rFont val="Times New Roman"/>
        <family val="1"/>
        <charset val="204"/>
      </rPr>
      <t> </t>
    </r>
  </si>
  <si>
    <t>Надання дошкільної освіти</t>
  </si>
  <si>
    <t>Інші заходи у сфері соціального захисту і соціального забезпечення</t>
  </si>
  <si>
    <t>Додаток 2</t>
  </si>
  <si>
    <t>Плата за користування надрами</t>
  </si>
  <si>
    <t>Інші податки та збори</t>
  </si>
  <si>
    <t>Централізовані заходи з лікування хворих на цукровий та нецукровий діабет</t>
  </si>
  <si>
    <t>Первинна медична допомога населенню, що надається центрами первинної медичної (медико-санітарної) допомоги</t>
  </si>
  <si>
    <t>0110150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</si>
  <si>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</si>
  <si>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Найменування доходів згідно із бюджетною класифікацією</t>
  </si>
  <si>
    <t>Додаток 1</t>
  </si>
  <si>
    <t>% виконання до уточненого плану на рік (розпис,кошторис)</t>
  </si>
  <si>
    <t>Усього по обох фондах</t>
  </si>
  <si>
    <t>Усього доходів</t>
  </si>
  <si>
    <t>01</t>
  </si>
  <si>
    <t>до рішення _______сесії</t>
  </si>
  <si>
    <t>районної ради VІ скликання</t>
  </si>
  <si>
    <t xml:space="preserve">Заступник голови ради </t>
  </si>
  <si>
    <t>В.С.Данко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</si>
  <si>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</si>
  <si>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Податок на доходи фізичних осіб, що сплачується податковими агнетами,із доходів платника податку інших ніж заробітна плата</t>
  </si>
  <si>
    <t>Податок на доходи фізичних осіб,що сплачується фізичними особами за результатами річного декларування</t>
  </si>
  <si>
    <t>Плата за надання адміністративних послуг</t>
  </si>
  <si>
    <t>від ______________2013р.</t>
  </si>
  <si>
    <t>від ______________2014р.</t>
  </si>
  <si>
    <t>від ______________2015р.</t>
  </si>
  <si>
    <t>С.Я.Мацко</t>
  </si>
  <si>
    <t>Податок та збір на доходи фізичних осіб</t>
  </si>
  <si>
    <t>районної ради VІІ скликання</t>
  </si>
  <si>
    <t>від ______________2016р.</t>
  </si>
  <si>
    <t>від ______________2017р.</t>
  </si>
  <si>
    <t>Код ВКВ/ Код ТПКВКМБ /
ТКВКБМС3</t>
  </si>
  <si>
    <t>Усього видатків</t>
  </si>
  <si>
    <t>Код</t>
  </si>
  <si>
    <t xml:space="preserve">Назва головного </t>
  </si>
  <si>
    <t>Загальний фонд</t>
  </si>
  <si>
    <t>Спеціальний  фонд</t>
  </si>
  <si>
    <t xml:space="preserve"> розпорядника коштів</t>
  </si>
  <si>
    <t>% виконання до уточненого плану на звітну дату</t>
  </si>
  <si>
    <t>% виконання до кошторисних призначень на рік та розпису (трансферти)</t>
  </si>
  <si>
    <t>Назва  підрозділу  бюджетної  класифікації</t>
  </si>
  <si>
    <t>(грн)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</si>
  <si>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</si>
  <si>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</si>
  <si>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</si>
  <si>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</si>
  <si>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</si>
  <si>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</si>
  <si>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Забезпечення діяльності бібліотек</t>
  </si>
  <si>
    <t>37</t>
  </si>
  <si>
    <t>Внутрішні податки на товари та послуги</t>
  </si>
  <si>
    <t>Акцизний податок з вироблених в Україні підакцизних податків</t>
  </si>
  <si>
    <t>Пальне</t>
  </si>
  <si>
    <t>Акцизний податок з ввезених на митну територію України підакцизних податків</t>
  </si>
  <si>
    <t>Акцизний податок з реалізації субєктами господарювання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</si>
  <si>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</si>
  <si>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</si>
  <si>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</si>
  <si>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</si>
  <si>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</si>
  <si>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</si>
  <si>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</si>
  <si>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фізичних осіб</t>
  </si>
  <si>
    <t>Державне мито</t>
  </si>
  <si>
    <t>Державне мито,що сплачується за місцем розгляду</t>
  </si>
  <si>
    <t>0113242</t>
  </si>
  <si>
    <t>0116030</t>
  </si>
  <si>
    <t>Організація благоустрою населених пунктів</t>
  </si>
  <si>
    <t>0117461</t>
  </si>
  <si>
    <t>0118313</t>
  </si>
  <si>
    <t>Утримання та розвиток автомобільних доріг та дорожньої інфраструктури за коштів місцевого бюджету</t>
  </si>
  <si>
    <t>Ліквідація іншого забрудення навколишнього середовища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</si>
  <si>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</si>
  <si>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</si>
  <si>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</si>
  <si>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</si>
  <si>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</si>
  <si>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</si>
  <si>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</si>
  <si>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</si>
  <si>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</si>
  <si>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</si>
  <si>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</si>
  <si>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Базова дотація </t>
  </si>
  <si>
    <t>Дотації з державного бюджету місцевим бюджетам</t>
  </si>
  <si>
    <t>Від органів державного управління  </t>
  </si>
  <si>
    <t>Офіційні трансферти  </t>
  </si>
  <si>
    <t xml:space="preserve">Затверджено на 2021 рік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</si>
  <si>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</si>
  <si>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</si>
  <si>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</si>
  <si>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</si>
  <si>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</si>
  <si>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</si>
  <si>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</si>
  <si>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 xml:space="preserve">Затверджено на 2021рік </t>
  </si>
  <si>
    <t>Уточнений план на 2021 рік
(розпис)</t>
  </si>
  <si>
    <t>Власні надходження бюджетних установ  </t>
  </si>
  <si>
    <t>Неподаткові надходження  </t>
  </si>
  <si>
    <t>Інші надходження  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</si>
  <si>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</si>
  <si>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</si>
  <si>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</si>
  <si>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</si>
  <si>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</si>
  <si>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юридичних осіб </t>
  </si>
  <si>
    <t>Транспортний податок з фізичних осіб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</si>
  <si>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</si>
  <si>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Затверджено по розпису на 2021 рік з урахуванням змін</t>
  </si>
  <si>
    <t>Уточнений план на 2021 рік (розпис)</t>
  </si>
  <si>
    <t>0111010</t>
  </si>
  <si>
    <t>0111021</t>
  </si>
  <si>
    <t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</si>
  <si>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</t>
  </si>
  <si>
    <t>0111080</t>
  </si>
  <si>
    <t xml:space="preserve">Надання спеціальної освіти мистецькими школами 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</si>
  <si>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</si>
  <si>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Інші програми та заходи у сфері охорони здоров"я</t>
  </si>
  <si>
    <t>Забезпечення діяльності палаців і будинків культури, клубів, центрів дозвілля та інших клубних закладів</t>
  </si>
  <si>
    <t>Фінансовий відділ (головний розпорядник)</t>
  </si>
  <si>
    <t>Керівництво і управління у відповідній сфері у містах (місті Києві), селищах, селах, об'єднаних територіальних громадах</t>
  </si>
  <si>
    <t>3710160</t>
  </si>
  <si>
    <r>
      <t>Виконання доходів бюджету Білківської</t>
    </r>
    <r>
      <rPr>
        <b/>
        <sz val="14"/>
        <rFont val="Times New Roman"/>
        <family val="1"/>
        <charset val="204"/>
      </rPr>
      <t xml:space="preserve"> сільської ТГ</t>
    </r>
  </si>
  <si>
    <t>Адміністративний збір за державну реєстраціюречових прав на нерухоме майно...</t>
  </si>
  <si>
    <t>Аліна Шатохіна</t>
  </si>
  <si>
    <r>
      <t>Білківська</t>
    </r>
    <r>
      <rPr>
        <b/>
        <sz val="12"/>
        <rFont val="Times New Roman"/>
        <family val="1"/>
        <charset val="204"/>
      </rPr>
      <t xml:space="preserve"> сільська рада</t>
    </r>
  </si>
  <si>
    <t>0118330</t>
  </si>
  <si>
    <t>0119800</t>
  </si>
  <si>
    <t>06</t>
  </si>
  <si>
    <t xml:space="preserve">Відділ освіти, охорони здоров"я, культури, молоді та спорту Білківської   сільської ради  </t>
  </si>
  <si>
    <t>0610160</t>
  </si>
  <si>
    <t>0611010</t>
  </si>
  <si>
    <t>0611021</t>
  </si>
  <si>
    <t>0611031</t>
  </si>
  <si>
    <t>0611061</t>
  </si>
  <si>
    <t>0611080</t>
  </si>
  <si>
    <t>0611200</t>
  </si>
  <si>
    <t>0612144</t>
  </si>
  <si>
    <t>0612152</t>
  </si>
  <si>
    <t>0611210</t>
  </si>
  <si>
    <t>0612111</t>
  </si>
  <si>
    <t>0614030</t>
  </si>
  <si>
    <t>0614060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</si>
  <si>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</si>
  <si>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</si>
  <si>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Виконання видатків  бюджету Білківської сільської ТГ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</si>
  <si>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</si>
  <si>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Інша діяльність у сфері екології та охорони природних ресурсів 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</si>
  <si>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</si>
  <si>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</si>
  <si>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сільської  ради  VIII скликання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</si>
  <si>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</si>
  <si>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0117361</t>
  </si>
  <si>
    <t>0117367</t>
  </si>
  <si>
    <t>до рішення   сесії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</si>
  <si>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</si>
  <si>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</si>
  <si>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Субвенція з місцевого бюджету на здійснення природоохоронних заходів</t>
  </si>
  <si>
    <t>до рішення  сесії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</si>
  <si>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</si>
  <si>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</si>
  <si>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</si>
  <si>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</si>
  <si>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Секретар засідання</t>
  </si>
  <si>
    <t>за 9 місяців 2021 року</t>
  </si>
  <si>
    <t xml:space="preserve">Уточнений план на січень-вересень 2021 року </t>
  </si>
  <si>
    <t>Виконано за І січень-вересень 2021 року</t>
  </si>
  <si>
    <t>Кошторисні призначення на  9 місяців.2021 року з урахуванням змін</t>
  </si>
  <si>
    <t xml:space="preserve">Виконано за січень-вересень 2021 року </t>
  </si>
  <si>
    <t>Уточнений план на січень-вересень 2021 року (розпис, кошторис та розпис трансферти)</t>
  </si>
  <si>
    <t xml:space="preserve">Уточнений план на січень-вересень 2021 рік </t>
  </si>
  <si>
    <t>Виконання за  січень-вересень 2021 року</t>
  </si>
  <si>
    <t>Уточнений план на  І січень-вересень 2021 року 
(кошторис)</t>
  </si>
  <si>
    <t>Виконання за січень-вересень   2021 року</t>
  </si>
  <si>
    <t>Уточнений план на  січень-вересень   2021року
(кошторис)</t>
  </si>
  <si>
    <t xml:space="preserve">Уточнений план на 2021 рік </t>
  </si>
  <si>
    <t>0611181</t>
  </si>
  <si>
    <t>0611182</t>
  </si>
  <si>
    <t>0117363</t>
  </si>
  <si>
    <t>0611171</t>
  </si>
  <si>
    <t>0611172</t>
  </si>
  <si>
    <t>0617321</t>
  </si>
  <si>
    <t>0617368</t>
  </si>
  <si>
    <t xml:space="preserve">Субвенція з  державного бюджету місцевим бюджетам на реалізацію програми «Спроможна школа для кращих результатів» 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</si>
  <si>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</si>
  <si>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Субвенція з місцевого бюджету на забезпечення якісної, сучасної та доступної загальної середньої освіти “Нова українська школа” за рахунок відповідної субвенції з державного бюджету </t>
  </si>
  <si>
    <t>Субвенція з місцевого бюджету на виконання інвестиційних проектів</t>
  </si>
  <si>
    <t>за  січень-вересень 2021 рік</t>
  </si>
  <si>
    <t>Виконання інвестиційних проектів в рамках реалізації заходів щодо соціально-економічного розвитку окремих територій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</si>
  <si>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</si>
  <si>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</si>
  <si>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</si>
  <si>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</si>
  <si>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інвестиційних проектів за рахунок субвенцій з інших бюджетів</t>
  </si>
  <si>
    <t>Будівництво освітніх установ та закладів</t>
  </si>
  <si>
    <t>від 22.10.2021р.№884</t>
  </si>
  <si>
    <t>від 22.10.2021р. №884</t>
  </si>
  <si>
    <t>сільської ради   скликання</t>
  </si>
</sst>
</file>

<file path=xl/styles.xml><?xml version="1.0" encoding="utf-8"?>
<styleSheet xmlns="http://schemas.openxmlformats.org/spreadsheetml/2006/main">
  <numFmts count="5">
    <numFmt numFmtId="172" formatCode="_-* #,##0_р_._-;\-* #,##0_р_._-;_-* &quot;-&quot;_р_._-;_-@_-"/>
    <numFmt numFmtId="173" formatCode="_-* #,##0.00_р_._-;\-* #,##0.00_р_._-;_-* &quot;-&quot;??_р_._-;_-@_-"/>
    <numFmt numFmtId="174" formatCode="_-* #,##0.00\ _г_р_н_._-;\-* #,##0.00\ _г_р_н_._-;_-* &quot;-&quot;??\ _г_р_н_._-;_-@_-"/>
    <numFmt numFmtId="175" formatCode="0.0"/>
    <numFmt numFmtId="176" formatCode="#,##0.0"/>
  </numFmts>
  <fonts count="50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Шрифт текста"/>
      <family val="2"/>
      <charset val="204"/>
    </font>
    <font>
      <sz val="10"/>
      <color indexed="8"/>
      <name val="Шрифт текста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Шрифт текста"/>
      <family val="2"/>
      <charset val="204"/>
    </font>
    <font>
      <b/>
      <sz val="10"/>
      <color indexed="8"/>
      <name val="Шрифт текста"/>
      <family val="2"/>
      <charset val="204"/>
    </font>
    <font>
      <sz val="10"/>
      <name val="Helv"/>
      <charset val="204"/>
    </font>
    <font>
      <sz val="12"/>
      <color indexed="63"/>
      <name val="Times New Roman"/>
      <family val="1"/>
      <charset val="204"/>
    </font>
    <font>
      <sz val="10"/>
      <color theme="1"/>
      <name val="Шрифт текста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" fillId="0" borderId="1"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" fillId="0" borderId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32" fillId="15" borderId="3" applyNumberFormat="0" applyAlignment="0" applyProtection="0"/>
    <xf numFmtId="0" fontId="34" fillId="15" borderId="2" applyNumberFormat="0" applyAlignment="0" applyProtection="0"/>
    <xf numFmtId="0" fontId="47" fillId="0" borderId="0"/>
    <xf numFmtId="0" fontId="22" fillId="0" borderId="0"/>
    <xf numFmtId="0" fontId="30" fillId="0" borderId="4" applyNumberFormat="0" applyFill="0" applyAlignment="0" applyProtection="0"/>
    <xf numFmtId="0" fontId="48" fillId="0" borderId="0"/>
    <xf numFmtId="0" fontId="49" fillId="0" borderId="0"/>
    <xf numFmtId="0" fontId="13" fillId="0" borderId="0"/>
    <xf numFmtId="0" fontId="45" fillId="0" borderId="0"/>
    <xf numFmtId="0" fontId="31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4" borderId="5" applyNumberFormat="0" applyFont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" fillId="0" borderId="0">
      <protection locked="0"/>
    </xf>
  </cellStyleXfs>
  <cellXfs count="180">
    <xf numFmtId="0" fontId="0" fillId="0" borderId="0" xfId="0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/>
    </xf>
    <xf numFmtId="175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9" fillId="0" borderId="0" xfId="0" applyFont="1"/>
    <xf numFmtId="0" fontId="14" fillId="0" borderId="0" xfId="0" applyFont="1"/>
    <xf numFmtId="0" fontId="6" fillId="0" borderId="0" xfId="0" applyFont="1" applyAlignment="1"/>
    <xf numFmtId="0" fontId="10" fillId="0" borderId="0" xfId="0" applyFont="1" applyAlignment="1"/>
    <xf numFmtId="4" fontId="6" fillId="0" borderId="0" xfId="0" applyNumberFormat="1" applyFont="1"/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15" fillId="0" borderId="0" xfId="0" applyFont="1" applyBorder="1"/>
    <xf numFmtId="0" fontId="9" fillId="0" borderId="0" xfId="0" applyFont="1" applyBorder="1"/>
    <xf numFmtId="0" fontId="6" fillId="0" borderId="0" xfId="0" applyFont="1" applyAlignment="1">
      <alignment wrapText="1"/>
    </xf>
    <xf numFmtId="4" fontId="1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6" fillId="0" borderId="0" xfId="0" applyFont="1"/>
    <xf numFmtId="4" fontId="16" fillId="0" borderId="0" xfId="0" applyNumberFormat="1" applyFont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8" fillId="0" borderId="0" xfId="0" applyFont="1"/>
    <xf numFmtId="4" fontId="9" fillId="0" borderId="0" xfId="0" applyNumberFormat="1" applyFont="1" applyBorder="1"/>
    <xf numFmtId="4" fontId="6" fillId="0" borderId="0" xfId="0" applyNumberFormat="1" applyFont="1" applyBorder="1"/>
    <xf numFmtId="0" fontId="14" fillId="0" borderId="0" xfId="0" applyFont="1" applyAlignment="1">
      <alignment horizontal="left"/>
    </xf>
    <xf numFmtId="4" fontId="17" fillId="0" borderId="0" xfId="0" applyNumberFormat="1" applyFont="1" applyBorder="1" applyAlignment="1">
      <alignment horizontal="right" wrapText="1"/>
    </xf>
    <xf numFmtId="176" fontId="17" fillId="0" borderId="0" xfId="0" applyNumberFormat="1" applyFont="1" applyBorder="1" applyAlignment="1"/>
    <xf numFmtId="176" fontId="17" fillId="0" borderId="0" xfId="0" applyNumberFormat="1" applyFont="1" applyBorder="1" applyAlignment="1">
      <alignment horizontal="right"/>
    </xf>
    <xf numFmtId="0" fontId="19" fillId="0" borderId="0" xfId="0" applyFont="1"/>
    <xf numFmtId="0" fontId="17" fillId="0" borderId="0" xfId="0" applyFont="1"/>
    <xf numFmtId="3" fontId="18" fillId="0" borderId="0" xfId="0" applyNumberFormat="1" applyFont="1" applyAlignment="1">
      <alignment horizontal="right"/>
    </xf>
    <xf numFmtId="175" fontId="18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173" fontId="23" fillId="0" borderId="0" xfId="48" applyFont="1" applyBorder="1"/>
    <xf numFmtId="0" fontId="6" fillId="0" borderId="0" xfId="0" applyFont="1" applyFill="1" applyBorder="1"/>
    <xf numFmtId="173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173" fontId="23" fillId="0" borderId="0" xfId="48" applyFont="1" applyFill="1" applyBorder="1"/>
    <xf numFmtId="0" fontId="14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0" xfId="0" applyFont="1"/>
    <xf numFmtId="0" fontId="49" fillId="0" borderId="0" xfId="38" applyFill="1" applyBorder="1"/>
    <xf numFmtId="4" fontId="27" fillId="0" borderId="0" xfId="38" applyNumberFormat="1" applyFont="1" applyFill="1" applyBorder="1"/>
    <xf numFmtId="173" fontId="28" fillId="0" borderId="0" xfId="49" applyFont="1" applyBorder="1"/>
    <xf numFmtId="0" fontId="47" fillId="0" borderId="0" xfId="34" applyBorder="1"/>
    <xf numFmtId="173" fontId="28" fillId="0" borderId="0" xfId="49" applyFont="1" applyFill="1" applyBorder="1"/>
    <xf numFmtId="173" fontId="29" fillId="0" borderId="0" xfId="50" applyFont="1" applyBorder="1"/>
    <xf numFmtId="174" fontId="10" fillId="0" borderId="0" xfId="46" applyFont="1"/>
    <xf numFmtId="0" fontId="36" fillId="0" borderId="6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49" fontId="8" fillId="17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5" fillId="0" borderId="6" xfId="0" applyNumberFormat="1" applyFont="1" applyBorder="1" applyAlignment="1">
      <alignment horizontal="center" vertical="center"/>
    </xf>
    <xf numFmtId="4" fontId="35" fillId="0" borderId="6" xfId="0" applyNumberFormat="1" applyFont="1" applyBorder="1" applyAlignment="1">
      <alignment horizontal="center" vertical="center"/>
    </xf>
    <xf numFmtId="175" fontId="35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5" fontId="35" fillId="17" borderId="6" xfId="0" applyNumberFormat="1" applyFont="1" applyFill="1" applyBorder="1" applyAlignment="1">
      <alignment horizontal="center" vertical="center"/>
    </xf>
    <xf numFmtId="3" fontId="35" fillId="0" borderId="6" xfId="0" applyNumberFormat="1" applyFont="1" applyBorder="1" applyAlignment="1">
      <alignment horizontal="center" vertical="center" wrapText="1"/>
    </xf>
    <xf numFmtId="4" fontId="35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" fontId="11" fillId="0" borderId="6" xfId="0" applyNumberFormat="1" applyFont="1" applyBorder="1" applyAlignment="1">
      <alignment vertical="center"/>
    </xf>
    <xf numFmtId="175" fontId="11" fillId="0" borderId="6" xfId="0" applyNumberFormat="1" applyFont="1" applyBorder="1" applyAlignment="1">
      <alignment vertical="center"/>
    </xf>
    <xf numFmtId="175" fontId="14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49" fontId="20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175" fontId="7" fillId="0" borderId="6" xfId="0" applyNumberFormat="1" applyFont="1" applyBorder="1" applyAlignment="1">
      <alignment horizontal="center" vertical="center"/>
    </xf>
    <xf numFmtId="0" fontId="8" fillId="17" borderId="6" xfId="0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175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25" fillId="0" borderId="0" xfId="0" applyFont="1" applyAlignment="1">
      <alignment horizontal="right"/>
    </xf>
    <xf numFmtId="4" fontId="7" fillId="0" borderId="6" xfId="0" applyNumberFormat="1" applyFont="1" applyBorder="1" applyAlignment="1">
      <alignment horizontal="center" vertical="center"/>
    </xf>
    <xf numFmtId="3" fontId="37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quotePrefix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 wrapText="1"/>
    </xf>
    <xf numFmtId="0" fontId="7" fillId="0" borderId="6" xfId="0" applyFont="1" applyBorder="1"/>
    <xf numFmtId="1" fontId="38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 wrapText="1"/>
    </xf>
    <xf numFmtId="1" fontId="14" fillId="0" borderId="6" xfId="0" applyNumberFormat="1" applyFont="1" applyBorder="1" applyAlignment="1">
      <alignment vertical="center"/>
    </xf>
    <xf numFmtId="1" fontId="11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4" fillId="0" borderId="6" xfId="37" applyFont="1" applyBorder="1" applyAlignment="1">
      <alignment vertical="center" wrapText="1"/>
    </xf>
    <xf numFmtId="0" fontId="14" fillId="0" borderId="6" xfId="34" applyFont="1" applyBorder="1" applyAlignment="1">
      <alignment vertical="center" wrapText="1"/>
    </xf>
    <xf numFmtId="1" fontId="39" fillId="0" borderId="6" xfId="0" applyNumberFormat="1" applyFont="1" applyBorder="1" applyAlignment="1">
      <alignment vertical="center"/>
    </xf>
    <xf numFmtId="0" fontId="39" fillId="0" borderId="6" xfId="0" applyFont="1" applyBorder="1" applyAlignment="1">
      <alignment vertical="center" wrapText="1"/>
    </xf>
    <xf numFmtId="1" fontId="40" fillId="0" borderId="6" xfId="0" applyNumberFormat="1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3" fontId="40" fillId="0" borderId="6" xfId="0" applyNumberFormat="1" applyFont="1" applyBorder="1" applyAlignment="1">
      <alignment vertical="center" wrapText="1"/>
    </xf>
    <xf numFmtId="3" fontId="39" fillId="0" borderId="6" xfId="0" applyNumberFormat="1" applyFont="1" applyBorder="1" applyAlignment="1">
      <alignment vertical="center" wrapText="1"/>
    </xf>
    <xf numFmtId="0" fontId="40" fillId="0" borderId="6" xfId="34" applyFont="1" applyBorder="1" applyAlignment="1">
      <alignment vertical="justify" wrapText="1"/>
    </xf>
    <xf numFmtId="0" fontId="39" fillId="0" borderId="6" xfId="34" applyFont="1" applyBorder="1" applyAlignment="1">
      <alignment vertical="justify" wrapText="1"/>
    </xf>
    <xf numFmtId="0" fontId="41" fillId="0" borderId="6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6" xfId="34" applyFont="1" applyBorder="1" applyAlignment="1">
      <alignment horizontal="left" vertical="center" wrapText="1"/>
    </xf>
    <xf numFmtId="49" fontId="39" fillId="0" borderId="6" xfId="34" applyNumberFormat="1" applyFont="1" applyBorder="1" applyAlignment="1">
      <alignment vertical="justify" wrapText="1"/>
    </xf>
    <xf numFmtId="0" fontId="11" fillId="0" borderId="6" xfId="34" applyFont="1" applyBorder="1" applyAlignment="1">
      <alignment vertical="justify" wrapText="1"/>
    </xf>
    <xf numFmtId="173" fontId="43" fillId="0" borderId="0" xfId="49" applyFont="1" applyBorder="1"/>
    <xf numFmtId="0" fontId="44" fillId="0" borderId="0" xfId="34" applyFont="1" applyBorder="1"/>
    <xf numFmtId="0" fontId="40" fillId="0" borderId="6" xfId="34" applyFont="1" applyBorder="1" applyAlignment="1">
      <alignment horizontal="center"/>
    </xf>
    <xf numFmtId="0" fontId="39" fillId="0" borderId="6" xfId="34" applyFont="1" applyBorder="1" applyAlignment="1">
      <alignment horizontal="center"/>
    </xf>
    <xf numFmtId="0" fontId="11" fillId="0" borderId="6" xfId="34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49" fontId="7" fillId="17" borderId="6" xfId="0" applyNumberFormat="1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vertical="center" wrapText="1"/>
    </xf>
    <xf numFmtId="0" fontId="8" fillId="0" borderId="6" xfId="40" applyFont="1" applyBorder="1" applyAlignment="1">
      <alignment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4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4" fontId="14" fillId="0" borderId="6" xfId="48" applyNumberFormat="1" applyFont="1" applyBorder="1" applyAlignment="1">
      <alignment horizontal="right" vertical="center" wrapText="1"/>
    </xf>
    <xf numFmtId="4" fontId="14" fillId="17" borderId="6" xfId="0" applyNumberFormat="1" applyFont="1" applyFill="1" applyBorder="1" applyAlignment="1">
      <alignment vertical="center"/>
    </xf>
    <xf numFmtId="0" fontId="6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3" fontId="37" fillId="0" borderId="6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0" fontId="14" fillId="0" borderId="6" xfId="34" applyFont="1" applyBorder="1" applyAlignment="1">
      <alignment horizontal="center"/>
    </xf>
    <xf numFmtId="0" fontId="42" fillId="0" borderId="6" xfId="34" applyFont="1" applyBorder="1" applyAlignment="1">
      <alignment horizontal="left" wrapText="1"/>
    </xf>
    <xf numFmtId="0" fontId="14" fillId="0" borderId="6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40" applyFont="1" applyBorder="1" applyAlignment="1">
      <alignment horizontal="left" vertical="center" wrapText="1"/>
    </xf>
    <xf numFmtId="0" fontId="14" fillId="0" borderId="6" xfId="39" applyFont="1" applyBorder="1" applyAlignment="1" applyProtection="1">
      <alignment horizontal="center" vertical="center" wrapText="1"/>
    </xf>
    <xf numFmtId="0" fontId="14" fillId="0" borderId="8" xfId="39" applyFont="1" applyBorder="1" applyAlignment="1" applyProtection="1">
      <alignment horizontal="center" vertical="center" wrapText="1"/>
    </xf>
    <xf numFmtId="0" fontId="14" fillId="0" borderId="7" xfId="39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36" fillId="0" borderId="6" xfId="39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9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3" fontId="14" fillId="0" borderId="6" xfId="39" applyNumberFormat="1" applyFont="1" applyBorder="1" applyAlignment="1" applyProtection="1">
      <alignment horizontal="center" vertical="center" wrapText="1"/>
    </xf>
    <xf numFmtId="3" fontId="36" fillId="0" borderId="6" xfId="39" applyNumberFormat="1" applyFont="1" applyBorder="1" applyAlignment="1" applyProtection="1">
      <alignment horizontal="center" vertical="center" wrapText="1"/>
    </xf>
  </cellXfs>
  <cellStyles count="52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Normal_Доходи" xfId="25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Вывод" xfId="32"/>
    <cellStyle name="Вычисление" xfId="33"/>
    <cellStyle name="Звичайний 2" xfId="34"/>
    <cellStyle name="Звичайний_Видат дод 2_1" xfId="35"/>
    <cellStyle name="Итог" xfId="36"/>
    <cellStyle name="Обычный" xfId="0" builtinId="0"/>
    <cellStyle name="Обычный 2" xfId="37"/>
    <cellStyle name="Обычный 3" xfId="38"/>
    <cellStyle name="Обычный_ZV1PIV98" xfId="39"/>
    <cellStyle name="Обычный_Додатки 3,5,6 на 2021 рік для ОТГ" xfId="40"/>
    <cellStyle name="Плохой" xfId="41"/>
    <cellStyle name="Пояснение" xfId="42"/>
    <cellStyle name="Примечание" xfId="43"/>
    <cellStyle name="Тысячи [0]_Розподіл (2)" xfId="44"/>
    <cellStyle name="Тысячи_Розподіл (2)" xfId="45"/>
    <cellStyle name="Финансовый" xfId="46" builtinId="3"/>
    <cellStyle name="Финансовый 2" xfId="47"/>
    <cellStyle name="Финансовый 3" xfId="48"/>
    <cellStyle name="Фінансовий 2" xfId="49"/>
    <cellStyle name="Фінансовий 3" xfId="50"/>
    <cellStyle name="Џђћ–…ќ’ќ›‰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Yura%20Prislupskij\&#1052;&#1086;&#1080;%20&#1076;&#1086;&#1082;&#1091;&#1084;&#1077;&#1085;&#1090;&#1099;\&#1058;&#1080;&#1076;&#1077;&#1085;&#1100;\&#1055;&#1088;&#1086;&#1075;&#1088;&#1072;&#1084;&#1080;\&#1052;i&#1078;&#1073;&#1102;&#1076;&#1078;%20&#1090;&#1088;&#1072;&#1085;&#1089;%20&#1089;&#1077;&#1083;&#1072;&#1084;%20&#1085;&#1072;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O5">
            <v>0.92600000000000005</v>
          </cell>
        </row>
        <row r="15">
          <cell r="D15">
            <v>0.4</v>
          </cell>
          <cell r="F15">
            <v>0.39999999999999997</v>
          </cell>
          <cell r="J15">
            <v>0.5</v>
          </cell>
          <cell r="K15">
            <v>0.5</v>
          </cell>
          <cell r="AH15">
            <v>3.5</v>
          </cell>
          <cell r="AL15">
            <v>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showZeros="0" tabSelected="1" view="pageBreakPreview" zoomScale="75" zoomScaleNormal="68" zoomScaleSheetLayoutView="75" workbookViewId="0">
      <pane xSplit="2" ySplit="30" topLeftCell="H34" activePane="bottomRight" state="frozen"/>
      <selection pane="topRight" activeCell="C1" sqref="C1"/>
      <selection pane="bottomLeft" activeCell="A12" sqref="A12"/>
      <selection pane="bottomRight" activeCell="O11" sqref="O11"/>
    </sheetView>
  </sheetViews>
  <sheetFormatPr defaultColWidth="8.7109375" defaultRowHeight="12.75"/>
  <cols>
    <col min="1" max="1" width="12.140625" style="18" customWidth="1"/>
    <col min="2" max="2" width="42.42578125" style="3" customWidth="1"/>
    <col min="3" max="4" width="17.140625" style="3" customWidth="1"/>
    <col min="5" max="5" width="17.85546875" style="3" customWidth="1"/>
    <col min="6" max="6" width="14.7109375" style="3" customWidth="1"/>
    <col min="7" max="7" width="14.85546875" style="3" customWidth="1"/>
    <col min="8" max="8" width="16.7109375" style="3" customWidth="1"/>
    <col min="9" max="9" width="15.28515625" style="3" customWidth="1"/>
    <col min="10" max="10" width="20.5703125" style="3" customWidth="1"/>
    <col min="11" max="11" width="12" style="3" customWidth="1"/>
    <col min="12" max="12" width="17.28515625" style="3" customWidth="1"/>
    <col min="13" max="13" width="17.7109375" style="3" customWidth="1"/>
    <col min="14" max="14" width="17.140625" style="3" customWidth="1"/>
    <col min="15" max="15" width="19.42578125" style="3" customWidth="1"/>
    <col min="16" max="16" width="17.28515625" style="3" customWidth="1"/>
    <col min="17" max="17" width="18.85546875" style="19" customWidth="1"/>
    <col min="18" max="18" width="20.140625" style="19" customWidth="1"/>
    <col min="19" max="19" width="20.42578125" style="19" customWidth="1"/>
    <col min="20" max="20" width="8.7109375" style="19"/>
    <col min="21" max="21" width="13.42578125" style="19" customWidth="1"/>
    <col min="22" max="16384" width="8.7109375" style="19"/>
  </cols>
  <sheetData>
    <row r="1" spans="5:16" hidden="1">
      <c r="O1" s="14" t="s">
        <v>19</v>
      </c>
    </row>
    <row r="2" spans="5:16" hidden="1">
      <c r="E2" s="13"/>
      <c r="F2" s="13"/>
      <c r="O2" s="13" t="s">
        <v>24</v>
      </c>
    </row>
    <row r="3" spans="5:16" ht="11.25" hidden="1" customHeight="1">
      <c r="E3" s="13"/>
      <c r="F3" s="13"/>
      <c r="O3" s="13" t="s">
        <v>25</v>
      </c>
    </row>
    <row r="4" spans="5:16" ht="11.25" hidden="1" customHeight="1">
      <c r="E4" s="13"/>
      <c r="F4" s="13"/>
      <c r="O4" s="159" t="s">
        <v>32</v>
      </c>
      <c r="P4" s="159"/>
    </row>
    <row r="5" spans="5:16" ht="18" hidden="1" customHeight="1">
      <c r="E5" s="13"/>
      <c r="F5" s="13"/>
      <c r="N5" s="25"/>
      <c r="O5" s="25" t="s">
        <v>19</v>
      </c>
      <c r="P5" s="26"/>
    </row>
    <row r="6" spans="5:16" ht="22.5" hidden="1" customHeight="1">
      <c r="E6" s="13"/>
      <c r="F6" s="13"/>
      <c r="N6" s="25"/>
      <c r="O6" s="25" t="s">
        <v>24</v>
      </c>
      <c r="P6" s="26"/>
    </row>
    <row r="7" spans="5:16" ht="30" hidden="1" customHeight="1">
      <c r="E7" s="13"/>
      <c r="F7" s="13"/>
      <c r="N7" s="25"/>
      <c r="O7" s="25" t="s">
        <v>25</v>
      </c>
      <c r="P7" s="26"/>
    </row>
    <row r="8" spans="5:16" ht="25.5" hidden="1" customHeight="1">
      <c r="E8" s="13"/>
      <c r="F8" s="13"/>
      <c r="N8" s="25"/>
      <c r="O8" s="25" t="s">
        <v>33</v>
      </c>
      <c r="P8" s="26"/>
    </row>
    <row r="9" spans="5:16" ht="25.5" customHeight="1">
      <c r="E9" s="13"/>
      <c r="F9" s="13"/>
      <c r="N9" s="25"/>
      <c r="O9" s="51" t="s">
        <v>19</v>
      </c>
      <c r="P9" s="97"/>
    </row>
    <row r="10" spans="5:16" ht="15.75" customHeight="1">
      <c r="E10" s="13"/>
      <c r="F10" s="13"/>
      <c r="N10" s="25"/>
      <c r="O10" s="51" t="s">
        <v>167</v>
      </c>
      <c r="P10" s="97"/>
    </row>
    <row r="11" spans="5:16" ht="18.75" customHeight="1">
      <c r="E11" s="13"/>
      <c r="F11" s="13"/>
      <c r="N11" s="25"/>
      <c r="O11" s="51" t="s">
        <v>206</v>
      </c>
      <c r="P11" s="97"/>
    </row>
    <row r="12" spans="5:16" ht="16.5" customHeight="1">
      <c r="E12" s="13"/>
      <c r="F12" s="13"/>
      <c r="N12" s="25"/>
      <c r="O12" s="51" t="s">
        <v>205</v>
      </c>
      <c r="P12" s="97"/>
    </row>
    <row r="13" spans="5:16" ht="18" hidden="1" customHeight="1">
      <c r="E13" s="13"/>
      <c r="F13" s="13"/>
      <c r="N13" s="25"/>
      <c r="O13" s="25" t="s">
        <v>24</v>
      </c>
      <c r="P13" s="25"/>
    </row>
    <row r="14" spans="5:16" ht="19.5" hidden="1" customHeight="1">
      <c r="E14" s="13"/>
      <c r="F14" s="13"/>
      <c r="N14" s="25"/>
      <c r="O14" s="25" t="s">
        <v>37</v>
      </c>
      <c r="P14" s="25"/>
    </row>
    <row r="15" spans="5:16" ht="15" hidden="1" customHeight="1">
      <c r="E15" s="13"/>
      <c r="F15" s="13"/>
      <c r="N15" s="25"/>
      <c r="O15" s="25" t="s">
        <v>6</v>
      </c>
      <c r="P15" s="25"/>
    </row>
    <row r="16" spans="5:16" ht="16.5" customHeight="1">
      <c r="E16" s="13"/>
      <c r="F16" s="13"/>
      <c r="N16" s="25"/>
      <c r="O16" s="12"/>
      <c r="P16" s="34"/>
    </row>
    <row r="17" spans="1:16" ht="15" hidden="1" customHeight="1">
      <c r="E17" s="13"/>
      <c r="F17" s="13"/>
      <c r="N17" s="25"/>
      <c r="O17" s="12" t="s">
        <v>24</v>
      </c>
      <c r="P17" s="34"/>
    </row>
    <row r="18" spans="1:16" ht="15.75" hidden="1" customHeight="1">
      <c r="E18" s="13"/>
      <c r="F18" s="13"/>
      <c r="N18" s="25"/>
      <c r="O18" s="12" t="s">
        <v>37</v>
      </c>
      <c r="P18" s="34"/>
    </row>
    <row r="19" spans="1:16" ht="13.5" hidden="1" customHeight="1">
      <c r="D19" s="45"/>
      <c r="E19" s="46"/>
      <c r="F19" s="13"/>
      <c r="N19" s="25"/>
      <c r="O19" s="12" t="s">
        <v>38</v>
      </c>
      <c r="P19" s="34"/>
    </row>
    <row r="20" spans="1:16" ht="18.75" hidden="1" customHeight="1">
      <c r="D20" s="45"/>
      <c r="E20" s="47"/>
      <c r="F20" s="13"/>
      <c r="N20" s="25"/>
      <c r="O20" s="25" t="s">
        <v>24</v>
      </c>
      <c r="P20" s="26"/>
    </row>
    <row r="21" spans="1:16" ht="17.25" hidden="1" customHeight="1">
      <c r="D21" s="45"/>
      <c r="E21" s="47"/>
      <c r="F21" s="13"/>
      <c r="N21" s="25"/>
      <c r="O21" s="25" t="s">
        <v>25</v>
      </c>
      <c r="P21" s="26"/>
    </row>
    <row r="22" spans="1:16" ht="15.75" hidden="1" customHeight="1">
      <c r="D22" s="45"/>
      <c r="E22" s="47"/>
      <c r="F22" s="13"/>
      <c r="N22" s="25"/>
      <c r="O22" s="25" t="s">
        <v>34</v>
      </c>
      <c r="P22" s="26"/>
    </row>
    <row r="23" spans="1:16" ht="15" hidden="1" customHeight="1">
      <c r="C23" s="44"/>
      <c r="D23" s="48"/>
      <c r="E23" s="48"/>
      <c r="F23" s="13"/>
      <c r="N23" s="25"/>
      <c r="O23" s="25"/>
      <c r="P23" s="26"/>
    </row>
    <row r="24" spans="1:16" ht="24.75" customHeight="1">
      <c r="A24" s="160" t="s">
        <v>131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</row>
    <row r="25" spans="1:16" ht="21" customHeight="1">
      <c r="A25" s="160" t="s">
        <v>196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ht="11.1" customHeight="1">
      <c r="P26" s="9" t="s">
        <v>50</v>
      </c>
    </row>
    <row r="27" spans="1:16" ht="14.45" customHeight="1">
      <c r="A27" s="161" t="s">
        <v>42</v>
      </c>
      <c r="B27" s="163" t="s">
        <v>18</v>
      </c>
      <c r="C27" s="162" t="s">
        <v>44</v>
      </c>
      <c r="D27" s="162"/>
      <c r="E27" s="162"/>
      <c r="F27" s="162"/>
      <c r="G27" s="162" t="s">
        <v>45</v>
      </c>
      <c r="H27" s="162"/>
      <c r="I27" s="162"/>
      <c r="J27" s="162"/>
      <c r="K27" s="162"/>
      <c r="L27" s="162" t="s">
        <v>21</v>
      </c>
      <c r="M27" s="162"/>
      <c r="N27" s="162"/>
      <c r="O27" s="162"/>
      <c r="P27" s="162"/>
    </row>
    <row r="28" spans="1:16" ht="12" customHeight="1">
      <c r="A28" s="161"/>
      <c r="B28" s="163"/>
      <c r="C28" s="156" t="s">
        <v>184</v>
      </c>
      <c r="D28" s="156" t="s">
        <v>179</v>
      </c>
      <c r="E28" s="157" t="s">
        <v>180</v>
      </c>
      <c r="F28" s="156" t="s">
        <v>47</v>
      </c>
      <c r="G28" s="156" t="s">
        <v>104</v>
      </c>
      <c r="H28" s="156" t="s">
        <v>105</v>
      </c>
      <c r="I28" s="156" t="s">
        <v>181</v>
      </c>
      <c r="J28" s="157" t="s">
        <v>182</v>
      </c>
      <c r="K28" s="156" t="s">
        <v>47</v>
      </c>
      <c r="L28" s="156" t="s">
        <v>96</v>
      </c>
      <c r="M28" s="156" t="s">
        <v>105</v>
      </c>
      <c r="N28" s="156" t="s">
        <v>183</v>
      </c>
      <c r="O28" s="157" t="s">
        <v>180</v>
      </c>
      <c r="P28" s="156" t="s">
        <v>47</v>
      </c>
    </row>
    <row r="29" spans="1:16" ht="84.75" customHeight="1">
      <c r="A29" s="161"/>
      <c r="B29" s="163"/>
      <c r="C29" s="156"/>
      <c r="D29" s="156"/>
      <c r="E29" s="158"/>
      <c r="F29" s="156"/>
      <c r="G29" s="156"/>
      <c r="H29" s="156"/>
      <c r="I29" s="156"/>
      <c r="J29" s="158"/>
      <c r="K29" s="156"/>
      <c r="L29" s="156"/>
      <c r="M29" s="156"/>
      <c r="N29" s="156"/>
      <c r="O29" s="158"/>
      <c r="P29" s="156"/>
    </row>
    <row r="30" spans="1:16" s="21" customFormat="1" ht="12.75" customHeight="1">
      <c r="A30" s="10">
        <v>1</v>
      </c>
      <c r="B30" s="16">
        <v>2</v>
      </c>
      <c r="C30" s="16">
        <v>3</v>
      </c>
      <c r="D30" s="16">
        <v>4</v>
      </c>
      <c r="E30" s="16">
        <v>5</v>
      </c>
      <c r="F30" s="16">
        <v>6</v>
      </c>
      <c r="G30" s="16">
        <v>7</v>
      </c>
      <c r="H30" s="16">
        <v>8</v>
      </c>
      <c r="I30" s="16">
        <v>9</v>
      </c>
      <c r="J30" s="16">
        <v>10</v>
      </c>
      <c r="K30" s="16">
        <v>11</v>
      </c>
      <c r="L30" s="16">
        <v>12</v>
      </c>
      <c r="M30" s="16">
        <v>13</v>
      </c>
      <c r="N30" s="16">
        <v>14</v>
      </c>
      <c r="O30" s="16">
        <v>15</v>
      </c>
      <c r="P30" s="16">
        <v>16</v>
      </c>
    </row>
    <row r="31" spans="1:16" ht="15.75">
      <c r="A31" s="102">
        <v>10000000</v>
      </c>
      <c r="B31" s="103" t="s">
        <v>51</v>
      </c>
      <c r="C31" s="134">
        <f>C32+C37+C49+C43</f>
        <v>29042000</v>
      </c>
      <c r="D31" s="134">
        <f>D32+D37+D49+D43</f>
        <v>21275575</v>
      </c>
      <c r="E31" s="73">
        <f>E32+E37+E49+E43</f>
        <v>22524095.34</v>
      </c>
      <c r="F31" s="73">
        <f>F32+F37+F49+F43</f>
        <v>532.88885257600134</v>
      </c>
      <c r="G31" s="134">
        <f>G32+G37+G49</f>
        <v>5100</v>
      </c>
      <c r="H31" s="134">
        <f>H32+H37+H49</f>
        <v>5100</v>
      </c>
      <c r="I31" s="134">
        <v>3400</v>
      </c>
      <c r="J31" s="73">
        <v>2966.72</v>
      </c>
      <c r="K31" s="134">
        <f>J31/I31*100</f>
        <v>87.256470588235288</v>
      </c>
      <c r="L31" s="134">
        <f>C31+G31</f>
        <v>29047100</v>
      </c>
      <c r="M31" s="134">
        <f>D31+H31</f>
        <v>21280675</v>
      </c>
      <c r="N31" s="134">
        <f>D31+I31</f>
        <v>21278975</v>
      </c>
      <c r="O31" s="134">
        <f>E31+J31</f>
        <v>22527062.059999999</v>
      </c>
      <c r="P31" s="134">
        <f>O31/N31*100</f>
        <v>105.86535328886846</v>
      </c>
    </row>
    <row r="32" spans="1:16" ht="47.25">
      <c r="A32" s="102">
        <v>11000000</v>
      </c>
      <c r="B32" s="103" t="s">
        <v>52</v>
      </c>
      <c r="C32" s="134">
        <f>C33</f>
        <v>17620000</v>
      </c>
      <c r="D32" s="134">
        <f>D33</f>
        <v>12863110</v>
      </c>
      <c r="E32" s="73">
        <f>E33</f>
        <v>13021143.800000001</v>
      </c>
      <c r="F32" s="73">
        <f>F33</f>
        <v>101.22858157941587</v>
      </c>
      <c r="G32" s="134"/>
      <c r="H32" s="134"/>
      <c r="I32" s="134"/>
      <c r="J32" s="134"/>
      <c r="K32" s="134"/>
      <c r="L32" s="134"/>
      <c r="M32" s="134">
        <f>D32+H32</f>
        <v>12863110</v>
      </c>
      <c r="N32" s="134">
        <f t="shared" ref="N32:N92" si="0">D32+I32</f>
        <v>12863110</v>
      </c>
      <c r="O32" s="134">
        <f t="shared" ref="O32:O92" si="1">E32+J32</f>
        <v>13021143.800000001</v>
      </c>
      <c r="P32" s="134">
        <f t="shared" ref="P32:P92" si="2">O32/N32*100</f>
        <v>101.22858157941587</v>
      </c>
    </row>
    <row r="33" spans="1:22" ht="15.75">
      <c r="A33" s="102">
        <v>11010000</v>
      </c>
      <c r="B33" s="104" t="s">
        <v>36</v>
      </c>
      <c r="C33" s="134">
        <f>SUM(C34:C36)</f>
        <v>17620000</v>
      </c>
      <c r="D33" s="134">
        <f>SUM(D34:D36)</f>
        <v>12863110</v>
      </c>
      <c r="E33" s="73">
        <f>SUM(E34:E36)</f>
        <v>13021143.800000001</v>
      </c>
      <c r="F33" s="74">
        <f t="shared" ref="F33:F49" si="3">E33/D33*100</f>
        <v>101.22858157941587</v>
      </c>
      <c r="G33" s="134">
        <f>SUM(G34:G36)</f>
        <v>0</v>
      </c>
      <c r="H33" s="134">
        <f>SUM(H34:H36)</f>
        <v>0</v>
      </c>
      <c r="I33" s="134">
        <f>SUM(I34:I36)</f>
        <v>0</v>
      </c>
      <c r="J33" s="134">
        <f>SUM(J34:J36)</f>
        <v>0</v>
      </c>
      <c r="K33" s="134"/>
      <c r="L33" s="134"/>
      <c r="M33" s="134">
        <f>D33+H33</f>
        <v>12863110</v>
      </c>
      <c r="N33" s="134">
        <f t="shared" si="0"/>
        <v>12863110</v>
      </c>
      <c r="O33" s="134">
        <f t="shared" si="1"/>
        <v>13021143.800000001</v>
      </c>
      <c r="P33" s="134">
        <f t="shared" si="2"/>
        <v>101.22858157941587</v>
      </c>
    </row>
    <row r="34" spans="1:22" ht="54.75" customHeight="1">
      <c r="A34" s="107">
        <v>11010100</v>
      </c>
      <c r="B34" s="106" t="s">
        <v>28</v>
      </c>
      <c r="C34" s="133">
        <v>17106800</v>
      </c>
      <c r="D34" s="133">
        <v>12491310</v>
      </c>
      <c r="E34" s="143">
        <v>12800852.359999999</v>
      </c>
      <c r="F34" s="75">
        <f>E34/D34*100</f>
        <v>102.47806162844408</v>
      </c>
      <c r="G34" s="135"/>
      <c r="H34" s="135"/>
      <c r="I34" s="135"/>
      <c r="J34" s="135"/>
      <c r="K34" s="135"/>
      <c r="L34" s="134"/>
      <c r="M34" s="134">
        <f>D34+H34</f>
        <v>12491310</v>
      </c>
      <c r="N34" s="134">
        <f t="shared" si="0"/>
        <v>12491310</v>
      </c>
      <c r="O34" s="134">
        <f t="shared" si="1"/>
        <v>12800852.359999999</v>
      </c>
      <c r="P34" s="134">
        <f t="shared" si="2"/>
        <v>102.47806162844408</v>
      </c>
    </row>
    <row r="35" spans="1:22" ht="59.25" customHeight="1">
      <c r="A35" s="107">
        <v>11010400</v>
      </c>
      <c r="B35" s="106" t="s">
        <v>29</v>
      </c>
      <c r="C35" s="133">
        <v>7600</v>
      </c>
      <c r="D35" s="133">
        <v>4800</v>
      </c>
      <c r="E35" s="143">
        <v>3994.8</v>
      </c>
      <c r="F35" s="75">
        <f>E35/D35*100</f>
        <v>83.225000000000009</v>
      </c>
      <c r="G35" s="135"/>
      <c r="H35" s="135"/>
      <c r="I35" s="135"/>
      <c r="J35" s="135"/>
      <c r="K35" s="135"/>
      <c r="L35" s="134"/>
      <c r="M35" s="134">
        <f>D35+H35</f>
        <v>4800</v>
      </c>
      <c r="N35" s="134">
        <f t="shared" si="0"/>
        <v>4800</v>
      </c>
      <c r="O35" s="134">
        <f t="shared" si="1"/>
        <v>3994.8</v>
      </c>
      <c r="P35" s="134">
        <f t="shared" si="2"/>
        <v>83.225000000000009</v>
      </c>
    </row>
    <row r="36" spans="1:22" ht="44.25" customHeight="1">
      <c r="A36" s="95">
        <v>11010500</v>
      </c>
      <c r="B36" s="95" t="s">
        <v>30</v>
      </c>
      <c r="C36" s="133">
        <v>505600</v>
      </c>
      <c r="D36" s="133">
        <v>367000</v>
      </c>
      <c r="E36" s="143">
        <v>216296.64</v>
      </c>
      <c r="F36" s="75">
        <f>E36/D36*100</f>
        <v>58.936414168937333</v>
      </c>
      <c r="G36" s="135"/>
      <c r="H36" s="135"/>
      <c r="I36" s="135"/>
      <c r="J36" s="135"/>
      <c r="K36" s="135"/>
      <c r="L36" s="134"/>
      <c r="M36" s="134">
        <f>D36+H36</f>
        <v>367000</v>
      </c>
      <c r="N36" s="134">
        <f t="shared" si="0"/>
        <v>367000</v>
      </c>
      <c r="O36" s="134">
        <f t="shared" si="1"/>
        <v>216296.64</v>
      </c>
      <c r="P36" s="134">
        <f t="shared" si="2"/>
        <v>58.936414168937333</v>
      </c>
    </row>
    <row r="37" spans="1:22" ht="34.5" customHeight="1">
      <c r="A37" s="108">
        <v>13000000</v>
      </c>
      <c r="B37" s="109" t="s">
        <v>85</v>
      </c>
      <c r="C37" s="134">
        <f>C38+C41</f>
        <v>75000</v>
      </c>
      <c r="D37" s="134">
        <f>D38+D41</f>
        <v>50000</v>
      </c>
      <c r="E37" s="73">
        <f>E38+E41</f>
        <v>102428.83</v>
      </c>
      <c r="F37" s="74">
        <f t="shared" si="3"/>
        <v>204.85766000000001</v>
      </c>
      <c r="G37" s="134"/>
      <c r="H37" s="134"/>
      <c r="I37" s="134"/>
      <c r="J37" s="134"/>
      <c r="K37" s="134"/>
      <c r="L37" s="134">
        <f t="shared" ref="L37:L92" si="4">C37+G37</f>
        <v>75000</v>
      </c>
      <c r="M37" s="134">
        <f t="shared" ref="M37:M74" si="5">D37+H37</f>
        <v>50000</v>
      </c>
      <c r="N37" s="134">
        <f t="shared" si="0"/>
        <v>50000</v>
      </c>
      <c r="O37" s="134">
        <f t="shared" si="1"/>
        <v>102428.83</v>
      </c>
      <c r="P37" s="134">
        <f t="shared" si="2"/>
        <v>204.85766000000001</v>
      </c>
    </row>
    <row r="38" spans="1:22" s="22" customFormat="1" ht="30" customHeight="1">
      <c r="A38" s="108">
        <v>13010000</v>
      </c>
      <c r="B38" s="111" t="s">
        <v>86</v>
      </c>
      <c r="C38" s="134">
        <f>SUM(C40:C40)</f>
        <v>75000</v>
      </c>
      <c r="D38" s="134">
        <f>SUM(D40:D40)</f>
        <v>50000</v>
      </c>
      <c r="E38" s="73">
        <f>SUM(E39:E40)</f>
        <v>102367.58</v>
      </c>
      <c r="F38" s="75">
        <f t="shared" si="3"/>
        <v>204.73515999999998</v>
      </c>
      <c r="G38" s="134">
        <f>SUM(G40:G40)</f>
        <v>0</v>
      </c>
      <c r="H38" s="134">
        <f>SUM(H40:H40)</f>
        <v>0</v>
      </c>
      <c r="I38" s="134">
        <f>SUM(I40:I40)</f>
        <v>0</v>
      </c>
      <c r="J38" s="134">
        <f>SUM(J40:J40)</f>
        <v>0</v>
      </c>
      <c r="K38" s="134"/>
      <c r="L38" s="134">
        <f t="shared" si="4"/>
        <v>75000</v>
      </c>
      <c r="M38" s="134">
        <f t="shared" si="5"/>
        <v>50000</v>
      </c>
      <c r="N38" s="134">
        <f t="shared" si="0"/>
        <v>50000</v>
      </c>
      <c r="O38" s="134">
        <f t="shared" si="1"/>
        <v>102367.58</v>
      </c>
      <c r="P38" s="134">
        <f t="shared" si="2"/>
        <v>204.73515999999998</v>
      </c>
    </row>
    <row r="39" spans="1:22" s="22" customFormat="1" ht="41.25" customHeight="1">
      <c r="A39" s="107">
        <v>13010100</v>
      </c>
      <c r="B39" s="145" t="s">
        <v>168</v>
      </c>
      <c r="C39" s="134"/>
      <c r="D39" s="134"/>
      <c r="E39" s="142">
        <v>35915.53</v>
      </c>
      <c r="F39" s="75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22" ht="73.150000000000006" customHeight="1">
      <c r="A40" s="107">
        <v>13010200</v>
      </c>
      <c r="B40" s="112" t="s">
        <v>84</v>
      </c>
      <c r="C40" s="135">
        <v>75000</v>
      </c>
      <c r="D40" s="135">
        <v>50000</v>
      </c>
      <c r="E40" s="142">
        <v>66452.05</v>
      </c>
      <c r="F40" s="75">
        <f>E40/D40*100</f>
        <v>132.90410000000003</v>
      </c>
      <c r="G40" s="135"/>
      <c r="H40" s="135"/>
      <c r="I40" s="135"/>
      <c r="J40" s="135"/>
      <c r="K40" s="135"/>
      <c r="L40" s="134">
        <f t="shared" si="4"/>
        <v>75000</v>
      </c>
      <c r="M40" s="134">
        <f t="shared" si="5"/>
        <v>50000</v>
      </c>
      <c r="N40" s="134">
        <f t="shared" si="0"/>
        <v>50000</v>
      </c>
      <c r="O40" s="134">
        <f t="shared" si="1"/>
        <v>66452.05</v>
      </c>
      <c r="P40" s="134">
        <f>O40/N40*100</f>
        <v>132.90410000000003</v>
      </c>
      <c r="S40" s="55"/>
      <c r="T40" s="55"/>
      <c r="U40" s="55"/>
      <c r="V40" s="54"/>
    </row>
    <row r="41" spans="1:22" s="22" customFormat="1" ht="14.25" customHeight="1">
      <c r="A41" s="108">
        <v>13030000</v>
      </c>
      <c r="B41" s="111" t="s">
        <v>12</v>
      </c>
      <c r="C41" s="134">
        <f t="shared" ref="C41:J41" si="6">C42</f>
        <v>0</v>
      </c>
      <c r="D41" s="134">
        <f t="shared" si="6"/>
        <v>0</v>
      </c>
      <c r="E41" s="142">
        <v>61.25</v>
      </c>
      <c r="F41" s="75"/>
      <c r="G41" s="134">
        <f t="shared" si="6"/>
        <v>0</v>
      </c>
      <c r="H41" s="134">
        <f t="shared" si="6"/>
        <v>0</v>
      </c>
      <c r="I41" s="134">
        <f t="shared" si="6"/>
        <v>0</v>
      </c>
      <c r="J41" s="134">
        <f t="shared" si="6"/>
        <v>0</v>
      </c>
      <c r="K41" s="134"/>
      <c r="L41" s="134">
        <f t="shared" si="4"/>
        <v>0</v>
      </c>
      <c r="M41" s="134">
        <f t="shared" si="5"/>
        <v>0</v>
      </c>
      <c r="N41" s="134">
        <f t="shared" si="0"/>
        <v>0</v>
      </c>
      <c r="O41" s="134">
        <f t="shared" si="1"/>
        <v>61.25</v>
      </c>
      <c r="P41" s="134" t="e">
        <f t="shared" si="2"/>
        <v>#DIV/0!</v>
      </c>
      <c r="S41" s="55"/>
      <c r="T41" s="55"/>
      <c r="U41" s="55"/>
      <c r="V41" s="54"/>
    </row>
    <row r="42" spans="1:22" ht="27" hidden="1" customHeight="1">
      <c r="A42" s="107">
        <v>13030800</v>
      </c>
      <c r="B42" s="95" t="s">
        <v>5</v>
      </c>
      <c r="C42" s="135"/>
      <c r="D42" s="135"/>
      <c r="E42" s="142"/>
      <c r="F42" s="75"/>
      <c r="G42" s="135"/>
      <c r="H42" s="135"/>
      <c r="I42" s="135"/>
      <c r="J42" s="135"/>
      <c r="K42" s="135"/>
      <c r="L42" s="134">
        <f t="shared" si="4"/>
        <v>0</v>
      </c>
      <c r="M42" s="134">
        <f t="shared" si="5"/>
        <v>0</v>
      </c>
      <c r="N42" s="134">
        <f t="shared" si="0"/>
        <v>0</v>
      </c>
      <c r="O42" s="134">
        <f t="shared" si="1"/>
        <v>0</v>
      </c>
      <c r="P42" s="134" t="e">
        <f t="shared" si="2"/>
        <v>#DIV/0!</v>
      </c>
      <c r="S42" s="55"/>
      <c r="T42" s="55"/>
      <c r="U42" s="55"/>
      <c r="V42" s="54"/>
    </row>
    <row r="43" spans="1:22" ht="27" customHeight="1">
      <c r="A43" s="108">
        <v>14000000</v>
      </c>
      <c r="B43" s="111" t="s">
        <v>59</v>
      </c>
      <c r="C43" s="134">
        <f>C46+C44+C48</f>
        <v>797000</v>
      </c>
      <c r="D43" s="134">
        <f>D46+D44+D48</f>
        <v>560000</v>
      </c>
      <c r="E43" s="73">
        <f>E46+E44+E48</f>
        <v>641435.77</v>
      </c>
      <c r="F43" s="74">
        <f t="shared" si="3"/>
        <v>114.54210178571429</v>
      </c>
      <c r="G43" s="135"/>
      <c r="H43" s="135"/>
      <c r="I43" s="135"/>
      <c r="J43" s="135"/>
      <c r="K43" s="135"/>
      <c r="L43" s="134">
        <f t="shared" ref="L43:L48" si="7">C43+G43</f>
        <v>797000</v>
      </c>
      <c r="M43" s="134">
        <f t="shared" si="5"/>
        <v>560000</v>
      </c>
      <c r="N43" s="134">
        <f t="shared" si="0"/>
        <v>560000</v>
      </c>
      <c r="O43" s="134">
        <f t="shared" si="1"/>
        <v>641435.77</v>
      </c>
      <c r="P43" s="134">
        <f t="shared" ref="P43:P48" si="8">O43/N43*100</f>
        <v>114.54210178571429</v>
      </c>
      <c r="S43" s="55"/>
      <c r="T43" s="55"/>
      <c r="U43" s="55"/>
      <c r="V43" s="54"/>
    </row>
    <row r="44" spans="1:22" ht="30" customHeight="1">
      <c r="A44" s="108">
        <v>14020000</v>
      </c>
      <c r="B44" s="111" t="s">
        <v>60</v>
      </c>
      <c r="C44" s="134">
        <f>C45</f>
        <v>19000</v>
      </c>
      <c r="D44" s="134">
        <f>D45</f>
        <v>12000</v>
      </c>
      <c r="E44" s="73">
        <f>E45</f>
        <v>10863.88</v>
      </c>
      <c r="F44" s="74">
        <f t="shared" si="3"/>
        <v>90.532333333333327</v>
      </c>
      <c r="G44" s="135"/>
      <c r="H44" s="135"/>
      <c r="I44" s="135"/>
      <c r="J44" s="135"/>
      <c r="K44" s="135"/>
      <c r="L44" s="134">
        <f t="shared" si="7"/>
        <v>19000</v>
      </c>
      <c r="M44" s="134">
        <f t="shared" si="5"/>
        <v>12000</v>
      </c>
      <c r="N44" s="134">
        <f t="shared" si="0"/>
        <v>12000</v>
      </c>
      <c r="O44" s="134">
        <f t="shared" si="1"/>
        <v>10863.88</v>
      </c>
      <c r="P44" s="134">
        <f t="shared" si="8"/>
        <v>90.532333333333327</v>
      </c>
      <c r="S44" s="55"/>
      <c r="T44" s="55"/>
      <c r="U44" s="55"/>
      <c r="V44" s="54"/>
    </row>
    <row r="45" spans="1:22" ht="27" customHeight="1">
      <c r="A45" s="107">
        <v>14021900</v>
      </c>
      <c r="B45" s="95" t="s">
        <v>61</v>
      </c>
      <c r="C45" s="135">
        <v>19000</v>
      </c>
      <c r="D45" s="135">
        <v>12000</v>
      </c>
      <c r="E45" s="135">
        <v>10863.88</v>
      </c>
      <c r="F45" s="75">
        <f t="shared" si="3"/>
        <v>90.532333333333327</v>
      </c>
      <c r="G45" s="135"/>
      <c r="H45" s="135"/>
      <c r="I45" s="135"/>
      <c r="J45" s="135"/>
      <c r="K45" s="135"/>
      <c r="L45" s="134">
        <f t="shared" si="7"/>
        <v>19000</v>
      </c>
      <c r="M45" s="134">
        <f t="shared" si="5"/>
        <v>12000</v>
      </c>
      <c r="N45" s="134">
        <f t="shared" si="0"/>
        <v>12000</v>
      </c>
      <c r="O45" s="134">
        <f t="shared" si="1"/>
        <v>10863.88</v>
      </c>
      <c r="P45" s="134">
        <f t="shared" si="8"/>
        <v>90.532333333333327</v>
      </c>
      <c r="S45" s="55"/>
      <c r="T45" s="55"/>
      <c r="U45" s="55"/>
      <c r="V45" s="54"/>
    </row>
    <row r="46" spans="1:22" s="22" customFormat="1" ht="29.25" customHeight="1">
      <c r="A46" s="108">
        <v>14030000</v>
      </c>
      <c r="B46" s="111" t="s">
        <v>62</v>
      </c>
      <c r="C46" s="134">
        <f>C47</f>
        <v>63000</v>
      </c>
      <c r="D46" s="134">
        <f>D47</f>
        <v>42000</v>
      </c>
      <c r="E46" s="134">
        <f>E47</f>
        <v>36895.65</v>
      </c>
      <c r="F46" s="74">
        <f t="shared" si="3"/>
        <v>87.846785714285716</v>
      </c>
      <c r="G46" s="134"/>
      <c r="H46" s="134"/>
      <c r="I46" s="134"/>
      <c r="J46" s="134"/>
      <c r="K46" s="134"/>
      <c r="L46" s="134">
        <f t="shared" si="7"/>
        <v>63000</v>
      </c>
      <c r="M46" s="134">
        <f t="shared" si="5"/>
        <v>42000</v>
      </c>
      <c r="N46" s="134">
        <f t="shared" si="0"/>
        <v>42000</v>
      </c>
      <c r="O46" s="134">
        <f t="shared" si="1"/>
        <v>36895.65</v>
      </c>
      <c r="P46" s="134">
        <f t="shared" si="8"/>
        <v>87.846785714285716</v>
      </c>
      <c r="S46" s="128"/>
      <c r="T46" s="128"/>
      <c r="U46" s="128"/>
      <c r="V46" s="127"/>
    </row>
    <row r="47" spans="1:22" ht="24" customHeight="1">
      <c r="A47" s="107">
        <v>14031900</v>
      </c>
      <c r="B47" s="95" t="s">
        <v>61</v>
      </c>
      <c r="C47" s="135">
        <v>63000</v>
      </c>
      <c r="D47" s="135">
        <v>42000</v>
      </c>
      <c r="E47" s="135">
        <v>36895.65</v>
      </c>
      <c r="F47" s="75">
        <f t="shared" si="3"/>
        <v>87.846785714285716</v>
      </c>
      <c r="G47" s="135"/>
      <c r="H47" s="135"/>
      <c r="I47" s="135"/>
      <c r="J47" s="135"/>
      <c r="K47" s="135"/>
      <c r="L47" s="134">
        <f t="shared" si="7"/>
        <v>63000</v>
      </c>
      <c r="M47" s="134">
        <f>D47+H47</f>
        <v>42000</v>
      </c>
      <c r="N47" s="134">
        <f t="shared" si="0"/>
        <v>42000</v>
      </c>
      <c r="O47" s="134">
        <f t="shared" si="1"/>
        <v>36895.65</v>
      </c>
      <c r="P47" s="134">
        <f t="shared" si="8"/>
        <v>87.846785714285716</v>
      </c>
      <c r="S47" s="55"/>
      <c r="T47" s="55"/>
      <c r="U47" s="55"/>
      <c r="V47" s="54"/>
    </row>
    <row r="48" spans="1:22" ht="32.25" customHeight="1">
      <c r="A48" s="107">
        <v>14040000</v>
      </c>
      <c r="B48" s="95" t="s">
        <v>63</v>
      </c>
      <c r="C48" s="135">
        <v>715000</v>
      </c>
      <c r="D48" s="135">
        <v>506000</v>
      </c>
      <c r="E48" s="135">
        <v>593676.24</v>
      </c>
      <c r="F48" s="75">
        <f t="shared" si="3"/>
        <v>117.32732015810276</v>
      </c>
      <c r="G48" s="135"/>
      <c r="H48" s="135"/>
      <c r="I48" s="135"/>
      <c r="J48" s="135"/>
      <c r="K48" s="135"/>
      <c r="L48" s="134">
        <f t="shared" si="7"/>
        <v>715000</v>
      </c>
      <c r="M48" s="134">
        <f>D48+H48</f>
        <v>506000</v>
      </c>
      <c r="N48" s="134">
        <f>D48+I48</f>
        <v>506000</v>
      </c>
      <c r="O48" s="134">
        <f>E48+J48</f>
        <v>593676.24</v>
      </c>
      <c r="P48" s="134">
        <f t="shared" si="8"/>
        <v>117.32732015810276</v>
      </c>
      <c r="S48" s="55"/>
      <c r="T48" s="55"/>
      <c r="U48" s="55"/>
      <c r="V48" s="54"/>
    </row>
    <row r="49" spans="1:22" ht="24" customHeight="1">
      <c r="A49" s="108">
        <v>18000000</v>
      </c>
      <c r="B49" s="111" t="s">
        <v>64</v>
      </c>
      <c r="C49" s="134">
        <f>C50+C60</f>
        <v>10550000</v>
      </c>
      <c r="D49" s="134">
        <f>D50+D60</f>
        <v>7802465</v>
      </c>
      <c r="E49" s="134">
        <f>E50+E60</f>
        <v>8759086.9399999995</v>
      </c>
      <c r="F49" s="74">
        <f t="shared" si="3"/>
        <v>112.26050921087116</v>
      </c>
      <c r="G49" s="134">
        <f>G50+G64</f>
        <v>5100</v>
      </c>
      <c r="H49" s="134">
        <f>H50+H64</f>
        <v>5100</v>
      </c>
      <c r="I49" s="134">
        <v>5100</v>
      </c>
      <c r="J49" s="73">
        <f>J50+J64</f>
        <v>4256.7300000000005</v>
      </c>
      <c r="K49" s="134">
        <f>J49/H49*100</f>
        <v>83.465294117647076</v>
      </c>
      <c r="L49" s="134">
        <f t="shared" si="4"/>
        <v>10555100</v>
      </c>
      <c r="M49" s="134">
        <f t="shared" si="5"/>
        <v>7807565</v>
      </c>
      <c r="N49" s="134">
        <f t="shared" si="0"/>
        <v>7807565</v>
      </c>
      <c r="O49" s="134">
        <f t="shared" si="1"/>
        <v>8763343.6699999999</v>
      </c>
      <c r="P49" s="134">
        <f t="shared" si="2"/>
        <v>112.24169981293784</v>
      </c>
      <c r="S49" s="55"/>
      <c r="T49" s="55"/>
      <c r="U49" s="55"/>
      <c r="V49" s="54"/>
    </row>
    <row r="50" spans="1:22" s="22" customFormat="1" ht="23.25" customHeight="1">
      <c r="A50" s="108">
        <v>18010000</v>
      </c>
      <c r="B50" s="111" t="s">
        <v>65</v>
      </c>
      <c r="C50" s="134">
        <f>SUM(C51:C59)</f>
        <v>1580000</v>
      </c>
      <c r="D50" s="134">
        <f>SUM(D51:D59)</f>
        <v>1080140</v>
      </c>
      <c r="E50" s="134">
        <f>SUM(E51:E59)</f>
        <v>1450856.3699999999</v>
      </c>
      <c r="F50" s="74">
        <f>E50/D50*100</f>
        <v>134.32114077804729</v>
      </c>
      <c r="G50" s="134">
        <f>SUM(G52:G56)</f>
        <v>0</v>
      </c>
      <c r="H50" s="134">
        <f>SUM(H52:H56)</f>
        <v>0</v>
      </c>
      <c r="I50" s="134">
        <f>SUM(I52:I56)</f>
        <v>0</v>
      </c>
      <c r="J50" s="134">
        <f>SUM(J52:J56)</f>
        <v>0</v>
      </c>
      <c r="K50" s="134"/>
      <c r="L50" s="134">
        <f t="shared" si="4"/>
        <v>1580000</v>
      </c>
      <c r="M50" s="134">
        <f t="shared" si="5"/>
        <v>1080140</v>
      </c>
      <c r="N50" s="134">
        <f t="shared" si="0"/>
        <v>1080140</v>
      </c>
      <c r="O50" s="134">
        <f t="shared" si="1"/>
        <v>1450856.3699999999</v>
      </c>
      <c r="P50" s="134">
        <f t="shared" si="2"/>
        <v>134.32114077804729</v>
      </c>
      <c r="S50" s="55"/>
      <c r="T50" s="55"/>
      <c r="U50" s="55"/>
      <c r="V50" s="54"/>
    </row>
    <row r="51" spans="1:22" s="22" customFormat="1" ht="60" customHeight="1">
      <c r="A51" s="107">
        <v>18010100</v>
      </c>
      <c r="B51" s="95" t="s">
        <v>116</v>
      </c>
      <c r="C51" s="142">
        <v>600</v>
      </c>
      <c r="D51" s="142">
        <v>400</v>
      </c>
      <c r="E51" s="142">
        <v>-129.72999999999999</v>
      </c>
      <c r="F51" s="74">
        <f>E51/D51*100</f>
        <v>-32.432499999999997</v>
      </c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S51" s="55"/>
      <c r="T51" s="55"/>
      <c r="U51" s="55"/>
      <c r="V51" s="54"/>
    </row>
    <row r="52" spans="1:22" ht="56.45" customHeight="1">
      <c r="A52" s="107">
        <v>18010200</v>
      </c>
      <c r="B52" s="95" t="s">
        <v>81</v>
      </c>
      <c r="C52" s="142">
        <v>165200</v>
      </c>
      <c r="D52" s="142">
        <v>123900</v>
      </c>
      <c r="E52" s="142">
        <v>110380.49</v>
      </c>
      <c r="F52" s="74">
        <f>E52/D52*100</f>
        <v>89.088369652945929</v>
      </c>
      <c r="G52" s="135"/>
      <c r="H52" s="135"/>
      <c r="I52" s="135"/>
      <c r="J52" s="135"/>
      <c r="K52" s="135"/>
      <c r="L52" s="134">
        <f t="shared" si="4"/>
        <v>165200</v>
      </c>
      <c r="M52" s="134">
        <f t="shared" si="5"/>
        <v>123900</v>
      </c>
      <c r="N52" s="134">
        <f t="shared" si="0"/>
        <v>123900</v>
      </c>
      <c r="O52" s="134">
        <f t="shared" si="1"/>
        <v>110380.49</v>
      </c>
      <c r="P52" s="134"/>
      <c r="S52" s="55"/>
      <c r="T52" s="55"/>
      <c r="U52" s="55"/>
      <c r="V52" s="54"/>
    </row>
    <row r="53" spans="1:22" ht="58.15" customHeight="1">
      <c r="A53" s="107">
        <v>18010300</v>
      </c>
      <c r="B53" s="95" t="s">
        <v>82</v>
      </c>
      <c r="C53" s="142">
        <v>272500</v>
      </c>
      <c r="D53" s="142">
        <v>204375</v>
      </c>
      <c r="E53" s="142">
        <v>256389.1</v>
      </c>
      <c r="F53" s="75">
        <f t="shared" ref="F53:F63" si="9">E53/D53*100</f>
        <v>125.45032415902142</v>
      </c>
      <c r="G53" s="135"/>
      <c r="H53" s="135"/>
      <c r="I53" s="135"/>
      <c r="J53" s="135"/>
      <c r="K53" s="135"/>
      <c r="L53" s="134">
        <f t="shared" si="4"/>
        <v>272500</v>
      </c>
      <c r="M53" s="134">
        <f t="shared" si="5"/>
        <v>204375</v>
      </c>
      <c r="N53" s="134">
        <f t="shared" si="0"/>
        <v>204375</v>
      </c>
      <c r="O53" s="134">
        <f t="shared" si="1"/>
        <v>256389.1</v>
      </c>
      <c r="P53" s="134">
        <f t="shared" si="2"/>
        <v>125.45032415902142</v>
      </c>
      <c r="S53" s="55"/>
      <c r="T53" s="55"/>
      <c r="U53" s="55"/>
      <c r="V53" s="54"/>
    </row>
    <row r="54" spans="1:22" ht="56.45" customHeight="1">
      <c r="A54" s="107">
        <v>18010400</v>
      </c>
      <c r="B54" s="95" t="s">
        <v>83</v>
      </c>
      <c r="C54" s="135">
        <v>41700</v>
      </c>
      <c r="D54" s="135">
        <v>31275</v>
      </c>
      <c r="E54" s="142">
        <v>31037.83</v>
      </c>
      <c r="F54" s="75">
        <f t="shared" si="9"/>
        <v>99.241662669864112</v>
      </c>
      <c r="G54" s="135"/>
      <c r="H54" s="135"/>
      <c r="I54" s="135"/>
      <c r="J54" s="135"/>
      <c r="K54" s="135"/>
      <c r="L54" s="134">
        <f t="shared" si="4"/>
        <v>41700</v>
      </c>
      <c r="M54" s="134">
        <f t="shared" si="5"/>
        <v>31275</v>
      </c>
      <c r="N54" s="134">
        <f t="shared" si="0"/>
        <v>31275</v>
      </c>
      <c r="O54" s="134">
        <f t="shared" si="1"/>
        <v>31037.83</v>
      </c>
      <c r="P54" s="134">
        <f t="shared" si="2"/>
        <v>99.241662669864112</v>
      </c>
      <c r="S54" s="55"/>
      <c r="T54" s="55"/>
      <c r="U54" s="55"/>
      <c r="V54" s="54"/>
    </row>
    <row r="55" spans="1:22" ht="14.45" customHeight="1">
      <c r="A55" s="107">
        <v>18010500</v>
      </c>
      <c r="B55" s="95" t="s">
        <v>66</v>
      </c>
      <c r="C55" s="135">
        <v>512960</v>
      </c>
      <c r="D55" s="135">
        <v>361500</v>
      </c>
      <c r="E55" s="142">
        <v>423674</v>
      </c>
      <c r="F55" s="75">
        <f t="shared" si="9"/>
        <v>117.19889349930843</v>
      </c>
      <c r="G55" s="135"/>
      <c r="H55" s="135"/>
      <c r="I55" s="135"/>
      <c r="J55" s="135"/>
      <c r="K55" s="135"/>
      <c r="L55" s="134">
        <f t="shared" si="4"/>
        <v>512960</v>
      </c>
      <c r="M55" s="134">
        <f t="shared" si="5"/>
        <v>361500</v>
      </c>
      <c r="N55" s="134">
        <f t="shared" si="0"/>
        <v>361500</v>
      </c>
      <c r="O55" s="134">
        <f t="shared" si="1"/>
        <v>423674</v>
      </c>
      <c r="P55" s="134">
        <f t="shared" si="2"/>
        <v>117.19889349930843</v>
      </c>
      <c r="S55" s="55"/>
      <c r="T55" s="55"/>
      <c r="U55" s="55"/>
      <c r="V55" s="54"/>
    </row>
    <row r="56" spans="1:22" ht="15.6" customHeight="1">
      <c r="A56" s="107">
        <v>18010600</v>
      </c>
      <c r="B56" s="95" t="s">
        <v>67</v>
      </c>
      <c r="C56" s="135">
        <v>34000</v>
      </c>
      <c r="D56" s="135">
        <v>25500</v>
      </c>
      <c r="E56" s="142">
        <v>52157.440000000002</v>
      </c>
      <c r="F56" s="75">
        <f t="shared" si="9"/>
        <v>204.53898039215684</v>
      </c>
      <c r="G56" s="135"/>
      <c r="H56" s="135"/>
      <c r="I56" s="135"/>
      <c r="J56" s="135"/>
      <c r="K56" s="135"/>
      <c r="L56" s="134">
        <f t="shared" si="4"/>
        <v>34000</v>
      </c>
      <c r="M56" s="134">
        <f t="shared" si="5"/>
        <v>25500</v>
      </c>
      <c r="N56" s="134">
        <f t="shared" si="0"/>
        <v>25500</v>
      </c>
      <c r="O56" s="134">
        <f t="shared" si="1"/>
        <v>52157.440000000002</v>
      </c>
      <c r="P56" s="134">
        <f t="shared" si="2"/>
        <v>204.53898039215684</v>
      </c>
      <c r="S56" s="55"/>
      <c r="T56" s="55"/>
      <c r="U56" s="55"/>
      <c r="V56" s="54"/>
    </row>
    <row r="57" spans="1:22" ht="15.6" customHeight="1">
      <c r="A57" s="107">
        <v>18010700</v>
      </c>
      <c r="B57" s="95" t="s">
        <v>68</v>
      </c>
      <c r="C57" s="135">
        <v>333640</v>
      </c>
      <c r="D57" s="135">
        <v>168640</v>
      </c>
      <c r="E57" s="142">
        <v>288833.53999999998</v>
      </c>
      <c r="F57" s="75">
        <f t="shared" si="9"/>
        <v>171.27226043643262</v>
      </c>
      <c r="G57" s="135"/>
      <c r="H57" s="135"/>
      <c r="I57" s="135"/>
      <c r="J57" s="135"/>
      <c r="K57" s="135"/>
      <c r="L57" s="134">
        <f t="shared" si="4"/>
        <v>333640</v>
      </c>
      <c r="M57" s="134">
        <f t="shared" si="5"/>
        <v>168640</v>
      </c>
      <c r="N57" s="134">
        <f t="shared" si="0"/>
        <v>168640</v>
      </c>
      <c r="O57" s="134">
        <f t="shared" si="1"/>
        <v>288833.53999999998</v>
      </c>
      <c r="P57" s="134">
        <f t="shared" si="2"/>
        <v>171.27226043643262</v>
      </c>
      <c r="S57" s="55"/>
      <c r="T57" s="55"/>
      <c r="U57" s="55"/>
      <c r="V57" s="54"/>
    </row>
    <row r="58" spans="1:22" ht="21" customHeight="1">
      <c r="A58" s="107">
        <v>18010900</v>
      </c>
      <c r="B58" s="95" t="s">
        <v>69</v>
      </c>
      <c r="C58" s="135">
        <v>219400</v>
      </c>
      <c r="D58" s="135">
        <v>164550</v>
      </c>
      <c r="E58" s="142">
        <v>288513.7</v>
      </c>
      <c r="F58" s="75">
        <f t="shared" si="9"/>
        <v>175.33497417198421</v>
      </c>
      <c r="G58" s="135"/>
      <c r="H58" s="135"/>
      <c r="I58" s="135"/>
      <c r="J58" s="135"/>
      <c r="K58" s="135"/>
      <c r="L58" s="134">
        <f t="shared" si="4"/>
        <v>219400</v>
      </c>
      <c r="M58" s="134">
        <f t="shared" si="5"/>
        <v>164550</v>
      </c>
      <c r="N58" s="134">
        <f t="shared" si="0"/>
        <v>164550</v>
      </c>
      <c r="O58" s="134">
        <f t="shared" si="1"/>
        <v>288513.7</v>
      </c>
      <c r="P58" s="134">
        <f t="shared" si="2"/>
        <v>175.33497417198421</v>
      </c>
      <c r="S58" s="55"/>
      <c r="T58" s="55"/>
      <c r="U58" s="55"/>
      <c r="V58" s="54"/>
    </row>
    <row r="59" spans="1:22" ht="21" customHeight="1">
      <c r="A59" s="107">
        <v>18011000</v>
      </c>
      <c r="B59" s="95" t="s">
        <v>115</v>
      </c>
      <c r="C59" s="135"/>
      <c r="D59" s="135"/>
      <c r="E59" s="142"/>
      <c r="F59" s="75" t="e">
        <f t="shared" si="9"/>
        <v>#DIV/0!</v>
      </c>
      <c r="G59" s="135"/>
      <c r="H59" s="135"/>
      <c r="I59" s="135"/>
      <c r="J59" s="135"/>
      <c r="K59" s="135"/>
      <c r="L59" s="134">
        <f t="shared" si="4"/>
        <v>0</v>
      </c>
      <c r="M59" s="134">
        <f t="shared" si="5"/>
        <v>0</v>
      </c>
      <c r="N59" s="134">
        <f t="shared" si="0"/>
        <v>0</v>
      </c>
      <c r="O59" s="134">
        <f t="shared" si="1"/>
        <v>0</v>
      </c>
      <c r="P59" s="134" t="e">
        <f t="shared" si="2"/>
        <v>#DIV/0!</v>
      </c>
      <c r="S59" s="55"/>
      <c r="T59" s="55"/>
      <c r="U59" s="55"/>
      <c r="V59" s="54"/>
    </row>
    <row r="60" spans="1:22" ht="19.899999999999999" customHeight="1">
      <c r="A60" s="108">
        <v>18050000</v>
      </c>
      <c r="B60" s="111" t="s">
        <v>70</v>
      </c>
      <c r="C60" s="134">
        <f>C61+C62+C63</f>
        <v>8970000</v>
      </c>
      <c r="D60" s="134">
        <f>D61+D62+D63</f>
        <v>6722325</v>
      </c>
      <c r="E60" s="73">
        <f>E61+E62+E63</f>
        <v>7308230.5700000003</v>
      </c>
      <c r="F60" s="74">
        <f>E60/D60*100</f>
        <v>108.71581736973444</v>
      </c>
      <c r="G60" s="135"/>
      <c r="H60" s="135"/>
      <c r="I60" s="135"/>
      <c r="J60" s="135"/>
      <c r="K60" s="135"/>
      <c r="L60" s="134">
        <f>C60+G60</f>
        <v>8970000</v>
      </c>
      <c r="M60" s="134">
        <f t="shared" si="5"/>
        <v>6722325</v>
      </c>
      <c r="N60" s="134">
        <f t="shared" ref="N60:O63" si="10">D60+I60</f>
        <v>6722325</v>
      </c>
      <c r="O60" s="134">
        <f t="shared" si="10"/>
        <v>7308230.5700000003</v>
      </c>
      <c r="P60" s="134">
        <f t="shared" si="2"/>
        <v>108.71581736973444</v>
      </c>
      <c r="S60" s="55"/>
      <c r="T60" s="55"/>
      <c r="U60" s="55"/>
      <c r="V60" s="54"/>
    </row>
    <row r="61" spans="1:22" ht="19.899999999999999" customHeight="1">
      <c r="A61" s="107">
        <v>18050300</v>
      </c>
      <c r="B61" s="95" t="s">
        <v>114</v>
      </c>
      <c r="C61" s="135">
        <v>145500</v>
      </c>
      <c r="D61" s="135">
        <v>109125</v>
      </c>
      <c r="E61" s="142">
        <v>129566.46</v>
      </c>
      <c r="F61" s="75">
        <f t="shared" si="9"/>
        <v>118.73215120274914</v>
      </c>
      <c r="G61" s="135"/>
      <c r="H61" s="135"/>
      <c r="I61" s="135"/>
      <c r="J61" s="135"/>
      <c r="K61" s="135"/>
      <c r="L61" s="134"/>
      <c r="M61" s="134"/>
      <c r="N61" s="134"/>
      <c r="O61" s="134"/>
      <c r="P61" s="134"/>
      <c r="S61" s="55"/>
      <c r="T61" s="55"/>
      <c r="U61" s="55"/>
      <c r="V61" s="54"/>
    </row>
    <row r="62" spans="1:22" ht="20.45" customHeight="1">
      <c r="A62" s="107">
        <v>18050400</v>
      </c>
      <c r="B62" s="95" t="s">
        <v>71</v>
      </c>
      <c r="C62" s="135">
        <v>8803800</v>
      </c>
      <c r="D62" s="135">
        <v>6602850</v>
      </c>
      <c r="E62" s="142">
        <v>7174020.0800000001</v>
      </c>
      <c r="F62" s="75">
        <f t="shared" si="9"/>
        <v>108.65035673989263</v>
      </c>
      <c r="G62" s="135"/>
      <c r="H62" s="135"/>
      <c r="I62" s="135"/>
      <c r="J62" s="135"/>
      <c r="K62" s="135"/>
      <c r="L62" s="134">
        <f>C62+G62</f>
        <v>8803800</v>
      </c>
      <c r="M62" s="134">
        <f t="shared" si="5"/>
        <v>6602850</v>
      </c>
      <c r="N62" s="134">
        <f t="shared" si="10"/>
        <v>6602850</v>
      </c>
      <c r="O62" s="134">
        <f t="shared" si="10"/>
        <v>7174020.0800000001</v>
      </c>
      <c r="P62" s="134">
        <f t="shared" si="2"/>
        <v>108.65035673989263</v>
      </c>
      <c r="S62" s="55"/>
      <c r="T62" s="55"/>
      <c r="U62" s="55"/>
      <c r="V62" s="54"/>
    </row>
    <row r="63" spans="1:22" ht="76.900000000000006" customHeight="1">
      <c r="A63" s="107">
        <v>18050500</v>
      </c>
      <c r="B63" s="95" t="s">
        <v>113</v>
      </c>
      <c r="C63" s="135">
        <v>20700</v>
      </c>
      <c r="D63" s="135">
        <v>10350</v>
      </c>
      <c r="E63" s="142">
        <v>4644.03</v>
      </c>
      <c r="F63" s="75">
        <f t="shared" si="9"/>
        <v>44.869855072463764</v>
      </c>
      <c r="G63" s="135"/>
      <c r="H63" s="135"/>
      <c r="I63" s="135"/>
      <c r="J63" s="135"/>
      <c r="K63" s="135"/>
      <c r="L63" s="134">
        <f>C63+G63</f>
        <v>20700</v>
      </c>
      <c r="M63" s="134">
        <f t="shared" si="5"/>
        <v>10350</v>
      </c>
      <c r="N63" s="134">
        <f t="shared" si="10"/>
        <v>10350</v>
      </c>
      <c r="O63" s="134">
        <f t="shared" si="10"/>
        <v>4644.03</v>
      </c>
      <c r="P63" s="134">
        <f t="shared" si="2"/>
        <v>44.869855072463764</v>
      </c>
      <c r="S63" s="55"/>
      <c r="T63" s="55"/>
      <c r="U63" s="55"/>
      <c r="V63" s="54"/>
    </row>
    <row r="64" spans="1:22" s="20" customFormat="1" ht="25.5" customHeight="1">
      <c r="A64" s="110">
        <v>19000000</v>
      </c>
      <c r="B64" s="111" t="s">
        <v>13</v>
      </c>
      <c r="C64" s="134">
        <f>C65+C66</f>
        <v>0</v>
      </c>
      <c r="D64" s="134">
        <f>D65+D66</f>
        <v>0</v>
      </c>
      <c r="E64" s="134">
        <f>E65+E66</f>
        <v>0</v>
      </c>
      <c r="F64" s="73">
        <f>F65+F66</f>
        <v>0</v>
      </c>
      <c r="G64" s="134">
        <f t="shared" ref="G64:J65" si="11">G65</f>
        <v>5100</v>
      </c>
      <c r="H64" s="134">
        <f t="shared" si="11"/>
        <v>5100</v>
      </c>
      <c r="I64" s="134">
        <f t="shared" si="11"/>
        <v>5100</v>
      </c>
      <c r="J64" s="73">
        <f t="shared" si="11"/>
        <v>4256.7300000000005</v>
      </c>
      <c r="K64" s="134">
        <f>J64/I64*100</f>
        <v>83.465294117647076</v>
      </c>
      <c r="L64" s="134">
        <f t="shared" si="4"/>
        <v>5100</v>
      </c>
      <c r="M64" s="134">
        <f t="shared" si="5"/>
        <v>5100</v>
      </c>
      <c r="N64" s="134">
        <f t="shared" si="0"/>
        <v>5100</v>
      </c>
      <c r="O64" s="134">
        <f t="shared" si="1"/>
        <v>4256.7300000000005</v>
      </c>
      <c r="P64" s="134">
        <f t="shared" si="2"/>
        <v>83.465294117647076</v>
      </c>
      <c r="S64" s="55"/>
      <c r="T64" s="55"/>
      <c r="U64" s="55"/>
      <c r="V64" s="54"/>
    </row>
    <row r="65" spans="1:21" s="20" customFormat="1" ht="15">
      <c r="A65" s="110">
        <v>19010000</v>
      </c>
      <c r="B65" s="111" t="s">
        <v>88</v>
      </c>
      <c r="C65" s="135"/>
      <c r="D65" s="135"/>
      <c r="E65" s="135"/>
      <c r="F65" s="75"/>
      <c r="G65" s="134">
        <f t="shared" si="11"/>
        <v>5100</v>
      </c>
      <c r="H65" s="134">
        <f t="shared" si="11"/>
        <v>5100</v>
      </c>
      <c r="I65" s="134">
        <f t="shared" si="11"/>
        <v>5100</v>
      </c>
      <c r="J65" s="73">
        <f>J66+J67</f>
        <v>4256.7300000000005</v>
      </c>
      <c r="K65" s="134">
        <f>J65/I65*100</f>
        <v>83.465294117647076</v>
      </c>
      <c r="L65" s="134">
        <f t="shared" si="4"/>
        <v>5100</v>
      </c>
      <c r="M65" s="134">
        <f t="shared" si="5"/>
        <v>5100</v>
      </c>
      <c r="N65" s="134">
        <f t="shared" si="0"/>
        <v>5100</v>
      </c>
      <c r="O65" s="134">
        <f t="shared" si="1"/>
        <v>4256.7300000000005</v>
      </c>
      <c r="P65" s="134">
        <f t="shared" si="2"/>
        <v>83.465294117647076</v>
      </c>
    </row>
    <row r="66" spans="1:21" s="20" customFormat="1" ht="75.75" customHeight="1">
      <c r="A66" s="96">
        <v>19010100</v>
      </c>
      <c r="B66" s="95" t="s">
        <v>87</v>
      </c>
      <c r="C66" s="135"/>
      <c r="D66" s="135"/>
      <c r="E66" s="135"/>
      <c r="F66" s="75"/>
      <c r="G66" s="135">
        <v>5100</v>
      </c>
      <c r="H66" s="135">
        <v>5100</v>
      </c>
      <c r="I66" s="142">
        <v>5100</v>
      </c>
      <c r="J66" s="142">
        <v>4170.0600000000004</v>
      </c>
      <c r="K66" s="149">
        <f>J66/I66*100</f>
        <v>81.76588235294119</v>
      </c>
      <c r="L66" s="134">
        <f t="shared" si="4"/>
        <v>5100</v>
      </c>
      <c r="M66" s="134">
        <f t="shared" si="5"/>
        <v>5100</v>
      </c>
      <c r="N66" s="134">
        <f t="shared" si="0"/>
        <v>5100</v>
      </c>
      <c r="O66" s="134">
        <f t="shared" si="1"/>
        <v>4170.0600000000004</v>
      </c>
      <c r="P66" s="134">
        <f t="shared" si="2"/>
        <v>81.76588235294119</v>
      </c>
    </row>
    <row r="67" spans="1:21" s="20" customFormat="1" ht="59.25" customHeight="1">
      <c r="A67" s="96">
        <v>19010300</v>
      </c>
      <c r="B67" s="95" t="s">
        <v>112</v>
      </c>
      <c r="C67" s="135"/>
      <c r="D67" s="135"/>
      <c r="E67" s="135"/>
      <c r="F67" s="75"/>
      <c r="G67" s="135"/>
      <c r="H67" s="135"/>
      <c r="I67" s="135"/>
      <c r="J67" s="142">
        <v>86.67</v>
      </c>
      <c r="K67" s="135"/>
      <c r="L67" s="134"/>
      <c r="M67" s="134"/>
      <c r="N67" s="134"/>
      <c r="O67" s="134"/>
      <c r="P67" s="134"/>
    </row>
    <row r="68" spans="1:21" ht="29.25" customHeight="1">
      <c r="A68" s="108">
        <v>20000000</v>
      </c>
      <c r="B68" s="109" t="s">
        <v>53</v>
      </c>
      <c r="C68" s="134">
        <f>C69+C74+C82</f>
        <v>171700</v>
      </c>
      <c r="D68" s="134">
        <f>D69+D74+D82</f>
        <v>124560</v>
      </c>
      <c r="E68" s="73">
        <f>E69+E74+E82+E87</f>
        <v>342364.96</v>
      </c>
      <c r="F68" s="73">
        <f>E68/D68*100</f>
        <v>274.85947334617856</v>
      </c>
      <c r="G68" s="134">
        <f>G69+G74+G82</f>
        <v>0</v>
      </c>
      <c r="H68" s="134">
        <f>H69+H74+H82</f>
        <v>0</v>
      </c>
      <c r="I68" s="134">
        <f>I69+I74+I82</f>
        <v>0</v>
      </c>
      <c r="J68" s="134">
        <f>J69+J74+J82</f>
        <v>23135.58</v>
      </c>
      <c r="K68" s="134"/>
      <c r="L68" s="134">
        <f>C68+G68</f>
        <v>171700</v>
      </c>
      <c r="M68" s="134">
        <f t="shared" si="5"/>
        <v>124560</v>
      </c>
      <c r="N68" s="134">
        <f t="shared" si="0"/>
        <v>124560</v>
      </c>
      <c r="O68" s="134">
        <f t="shared" si="1"/>
        <v>365500.54000000004</v>
      </c>
      <c r="P68" s="134">
        <f t="shared" si="2"/>
        <v>293.43331727681442</v>
      </c>
    </row>
    <row r="69" spans="1:21" ht="30.75" customHeight="1">
      <c r="A69" s="108">
        <v>21000000</v>
      </c>
      <c r="B69" s="109" t="s">
        <v>111</v>
      </c>
      <c r="C69" s="134">
        <f>C73+C72</f>
        <v>10000</v>
      </c>
      <c r="D69" s="134">
        <f>D73+D72</f>
        <v>6500</v>
      </c>
      <c r="E69" s="73">
        <f>E70</f>
        <v>93991.23</v>
      </c>
      <c r="F69" s="74"/>
      <c r="G69" s="134">
        <f>G70+G72</f>
        <v>0</v>
      </c>
      <c r="H69" s="134">
        <f>H70+H72</f>
        <v>0</v>
      </c>
      <c r="I69" s="134">
        <f>I70+I72</f>
        <v>0</v>
      </c>
      <c r="J69" s="134">
        <f>J70+J72</f>
        <v>0</v>
      </c>
      <c r="K69" s="134"/>
      <c r="L69" s="134">
        <f t="shared" si="4"/>
        <v>10000</v>
      </c>
      <c r="M69" s="134">
        <f t="shared" si="5"/>
        <v>6500</v>
      </c>
      <c r="N69" s="134"/>
      <c r="O69" s="134">
        <f t="shared" si="1"/>
        <v>93991.23</v>
      </c>
      <c r="P69" s="134"/>
    </row>
    <row r="70" spans="1:21" ht="30.75" customHeight="1">
      <c r="A70" s="107">
        <v>21080000</v>
      </c>
      <c r="B70" s="106" t="s">
        <v>108</v>
      </c>
      <c r="C70" s="134">
        <f>C72+C73</f>
        <v>10000</v>
      </c>
      <c r="D70" s="134">
        <f>D72+D73</f>
        <v>6500</v>
      </c>
      <c r="E70" s="73">
        <f>E72+E73</f>
        <v>93991.23</v>
      </c>
      <c r="F70" s="73">
        <f>E70/D70*100</f>
        <v>1446.0189230769231</v>
      </c>
      <c r="G70" s="135"/>
      <c r="H70" s="135"/>
      <c r="I70" s="135"/>
      <c r="J70" s="135"/>
      <c r="K70" s="135"/>
      <c r="L70" s="134">
        <f t="shared" si="4"/>
        <v>10000</v>
      </c>
      <c r="M70" s="134">
        <f t="shared" si="5"/>
        <v>6500</v>
      </c>
      <c r="N70" s="134"/>
      <c r="O70" s="134">
        <f t="shared" si="1"/>
        <v>93991.23</v>
      </c>
      <c r="P70" s="134"/>
      <c r="R70" s="54"/>
    </row>
    <row r="71" spans="1:21" ht="45.75" hidden="1" customHeight="1">
      <c r="A71" s="107"/>
      <c r="B71" s="106"/>
      <c r="C71" s="135"/>
      <c r="D71" s="135"/>
      <c r="E71" s="142"/>
      <c r="F71" s="75"/>
      <c r="G71" s="135"/>
      <c r="H71" s="135"/>
      <c r="I71" s="135"/>
      <c r="J71" s="135"/>
      <c r="K71" s="135"/>
      <c r="L71" s="134"/>
      <c r="M71" s="134"/>
      <c r="N71" s="134"/>
      <c r="O71" s="134"/>
      <c r="P71" s="134"/>
      <c r="R71" s="54"/>
    </row>
    <row r="72" spans="1:21" ht="26.25" customHeight="1">
      <c r="A72" s="107">
        <v>21081100</v>
      </c>
      <c r="B72" s="106" t="s">
        <v>110</v>
      </c>
      <c r="C72" s="135">
        <v>3000</v>
      </c>
      <c r="D72" s="135">
        <v>2500</v>
      </c>
      <c r="E72" s="142">
        <v>29916.53</v>
      </c>
      <c r="F72" s="74">
        <f>E72/D72*100</f>
        <v>1196.6612</v>
      </c>
      <c r="G72" s="135"/>
      <c r="H72" s="135"/>
      <c r="I72" s="135"/>
      <c r="J72" s="135"/>
      <c r="K72" s="134"/>
      <c r="L72" s="134">
        <f t="shared" si="4"/>
        <v>3000</v>
      </c>
      <c r="M72" s="134">
        <f t="shared" si="5"/>
        <v>2500</v>
      </c>
      <c r="N72" s="134"/>
      <c r="O72" s="134">
        <f t="shared" si="1"/>
        <v>29916.53</v>
      </c>
      <c r="P72" s="134"/>
      <c r="R72" s="55"/>
    </row>
    <row r="73" spans="1:21" ht="44.25" customHeight="1">
      <c r="A73" s="107">
        <v>21081500</v>
      </c>
      <c r="B73" s="146" t="s">
        <v>169</v>
      </c>
      <c r="C73" s="135">
        <v>7000</v>
      </c>
      <c r="D73" s="135">
        <v>4000</v>
      </c>
      <c r="E73" s="142">
        <v>64074.7</v>
      </c>
      <c r="F73" s="74">
        <f>E73/D73*100</f>
        <v>1601.8674999999998</v>
      </c>
      <c r="G73" s="135"/>
      <c r="H73" s="135"/>
      <c r="I73" s="135"/>
      <c r="J73" s="135"/>
      <c r="K73" s="134"/>
      <c r="L73" s="134"/>
      <c r="M73" s="134"/>
      <c r="N73" s="134"/>
      <c r="O73" s="134"/>
      <c r="P73" s="134"/>
      <c r="R73" s="55"/>
    </row>
    <row r="74" spans="1:21" ht="46.5" customHeight="1">
      <c r="A74" s="108">
        <v>22000000</v>
      </c>
      <c r="B74" s="109" t="s">
        <v>109</v>
      </c>
      <c r="C74" s="134">
        <f>C75+C80</f>
        <v>136500</v>
      </c>
      <c r="D74" s="134">
        <f>D75+D80</f>
        <v>99160</v>
      </c>
      <c r="E74" s="73">
        <f>E75+E80</f>
        <v>211774.34</v>
      </c>
      <c r="F74" s="74">
        <f>E74/D74*100</f>
        <v>213.56831383622426</v>
      </c>
      <c r="G74" s="134"/>
      <c r="H74" s="134"/>
      <c r="I74" s="134"/>
      <c r="J74" s="134"/>
      <c r="K74" s="134"/>
      <c r="L74" s="134">
        <f t="shared" si="4"/>
        <v>136500</v>
      </c>
      <c r="M74" s="134">
        <f t="shared" si="5"/>
        <v>99160</v>
      </c>
      <c r="N74" s="134">
        <f t="shared" si="0"/>
        <v>99160</v>
      </c>
      <c r="O74" s="134">
        <f t="shared" si="1"/>
        <v>211774.34</v>
      </c>
      <c r="P74" s="134">
        <f t="shared" si="2"/>
        <v>213.56831383622426</v>
      </c>
    </row>
    <row r="75" spans="1:21" s="22" customFormat="1" ht="33.75" customHeight="1">
      <c r="A75" s="108">
        <v>22010000</v>
      </c>
      <c r="B75" s="109" t="s">
        <v>31</v>
      </c>
      <c r="C75" s="134">
        <f>C77+C78</f>
        <v>136000</v>
      </c>
      <c r="D75" s="134">
        <f>D77+D78</f>
        <v>98700</v>
      </c>
      <c r="E75" s="73">
        <f>E77+E78+E79+E76</f>
        <v>211672.44</v>
      </c>
      <c r="F75" s="74">
        <f>E75/D75*100</f>
        <v>214.46042553191492</v>
      </c>
      <c r="G75" s="134"/>
      <c r="H75" s="134"/>
      <c r="I75" s="134"/>
      <c r="J75" s="134"/>
      <c r="K75" s="134"/>
      <c r="L75" s="134">
        <f t="shared" si="4"/>
        <v>136000</v>
      </c>
      <c r="M75" s="134">
        <f t="shared" ref="M75:M92" si="12">D75+H75</f>
        <v>98700</v>
      </c>
      <c r="N75" s="134">
        <f t="shared" si="0"/>
        <v>98700</v>
      </c>
      <c r="O75" s="134">
        <f t="shared" si="1"/>
        <v>211672.44</v>
      </c>
      <c r="P75" s="134">
        <f t="shared" si="2"/>
        <v>214.46042553191492</v>
      </c>
    </row>
    <row r="76" spans="1:21" s="22" customFormat="1" ht="62.25" customHeight="1">
      <c r="A76" s="107">
        <v>22010300</v>
      </c>
      <c r="B76" s="146" t="s">
        <v>170</v>
      </c>
      <c r="C76" s="134"/>
      <c r="D76" s="134"/>
      <c r="E76" s="142">
        <v>18840</v>
      </c>
      <c r="F76" s="74"/>
      <c r="G76" s="134"/>
      <c r="H76" s="134"/>
      <c r="I76" s="134"/>
      <c r="J76" s="134"/>
      <c r="K76" s="134"/>
      <c r="L76" s="134"/>
      <c r="M76" s="134"/>
      <c r="N76" s="134"/>
      <c r="O76" s="134"/>
      <c r="P76" s="134"/>
    </row>
    <row r="77" spans="1:21" s="22" customFormat="1" ht="28.5" customHeight="1">
      <c r="A77" s="107">
        <v>22012500</v>
      </c>
      <c r="B77" s="124" t="s">
        <v>7</v>
      </c>
      <c r="C77" s="135">
        <v>15100</v>
      </c>
      <c r="D77" s="135">
        <v>10500</v>
      </c>
      <c r="E77" s="142">
        <v>18792.439999999999</v>
      </c>
      <c r="F77" s="75">
        <f>E77/D77*100</f>
        <v>178.97561904761903</v>
      </c>
      <c r="G77" s="134"/>
      <c r="H77" s="134"/>
      <c r="I77" s="134"/>
      <c r="J77" s="134"/>
      <c r="K77" s="135"/>
      <c r="L77" s="134">
        <f t="shared" si="4"/>
        <v>15100</v>
      </c>
      <c r="M77" s="134">
        <f t="shared" si="12"/>
        <v>10500</v>
      </c>
      <c r="N77" s="134">
        <f t="shared" si="0"/>
        <v>10500</v>
      </c>
      <c r="O77" s="134">
        <f t="shared" si="1"/>
        <v>18792.439999999999</v>
      </c>
      <c r="P77" s="134">
        <f t="shared" si="2"/>
        <v>178.97561904761903</v>
      </c>
      <c r="R77" s="55"/>
      <c r="S77" s="55"/>
      <c r="T77" s="55"/>
      <c r="U77" s="54"/>
    </row>
    <row r="78" spans="1:21" s="22" customFormat="1" ht="38.25" customHeight="1">
      <c r="A78" s="107">
        <v>22012600</v>
      </c>
      <c r="B78" s="124" t="s">
        <v>132</v>
      </c>
      <c r="C78" s="135">
        <v>120900</v>
      </c>
      <c r="D78" s="135">
        <v>88200</v>
      </c>
      <c r="E78" s="135">
        <v>164960</v>
      </c>
      <c r="F78" s="75">
        <f>E78/D78*100</f>
        <v>187.02947845804988</v>
      </c>
      <c r="G78" s="134"/>
      <c r="H78" s="134"/>
      <c r="I78" s="134"/>
      <c r="J78" s="134"/>
      <c r="K78" s="135"/>
      <c r="L78" s="134"/>
      <c r="M78" s="134"/>
      <c r="N78" s="134"/>
      <c r="O78" s="134"/>
      <c r="P78" s="134"/>
      <c r="R78" s="55"/>
      <c r="S78" s="55"/>
      <c r="T78" s="55"/>
      <c r="U78" s="54"/>
    </row>
    <row r="79" spans="1:21" s="22" customFormat="1" ht="98.25" customHeight="1">
      <c r="A79" s="107">
        <v>22012900</v>
      </c>
      <c r="B79" s="146" t="s">
        <v>171</v>
      </c>
      <c r="C79" s="135"/>
      <c r="D79" s="135"/>
      <c r="E79" s="135">
        <v>9080</v>
      </c>
      <c r="F79" s="75"/>
      <c r="G79" s="134"/>
      <c r="H79" s="134"/>
      <c r="I79" s="134"/>
      <c r="J79" s="134"/>
      <c r="K79" s="135"/>
      <c r="L79" s="134"/>
      <c r="M79" s="134"/>
      <c r="N79" s="134"/>
      <c r="O79" s="134"/>
      <c r="P79" s="134"/>
      <c r="R79" s="55"/>
      <c r="S79" s="55"/>
      <c r="T79" s="55"/>
      <c r="U79" s="54"/>
    </row>
    <row r="80" spans="1:21" s="22" customFormat="1" ht="21.6" customHeight="1">
      <c r="A80" s="108">
        <v>22090000</v>
      </c>
      <c r="B80" s="111" t="s">
        <v>72</v>
      </c>
      <c r="C80" s="134">
        <f>C81</f>
        <v>500</v>
      </c>
      <c r="D80" s="134">
        <f>D81</f>
        <v>460</v>
      </c>
      <c r="E80" s="73">
        <f>E81</f>
        <v>101.9</v>
      </c>
      <c r="F80" s="74">
        <f>F81</f>
        <v>22.15217391304348</v>
      </c>
      <c r="G80" s="134"/>
      <c r="H80" s="134"/>
      <c r="I80" s="134"/>
      <c r="J80" s="134"/>
      <c r="K80" s="135"/>
      <c r="L80" s="134">
        <f t="shared" si="4"/>
        <v>500</v>
      </c>
      <c r="M80" s="134">
        <f t="shared" si="12"/>
        <v>460</v>
      </c>
      <c r="N80" s="134">
        <f t="shared" si="0"/>
        <v>460</v>
      </c>
      <c r="O80" s="134">
        <f t="shared" si="1"/>
        <v>101.9</v>
      </c>
      <c r="P80" s="134">
        <f t="shared" si="2"/>
        <v>22.15217391304348</v>
      </c>
      <c r="R80" s="55"/>
      <c r="S80" s="55"/>
      <c r="T80" s="55"/>
      <c r="U80" s="54"/>
    </row>
    <row r="81" spans="1:21" s="22" customFormat="1" ht="27.75" customHeight="1">
      <c r="A81" s="107">
        <v>22090100</v>
      </c>
      <c r="B81" s="113" t="s">
        <v>73</v>
      </c>
      <c r="C81" s="135">
        <v>500</v>
      </c>
      <c r="D81" s="135">
        <v>460</v>
      </c>
      <c r="E81" s="142">
        <v>101.9</v>
      </c>
      <c r="F81" s="75">
        <f>E81/D81*100</f>
        <v>22.15217391304348</v>
      </c>
      <c r="G81" s="134"/>
      <c r="H81" s="134"/>
      <c r="I81" s="134"/>
      <c r="J81" s="134"/>
      <c r="K81" s="135"/>
      <c r="L81" s="134">
        <f t="shared" si="4"/>
        <v>500</v>
      </c>
      <c r="M81" s="134">
        <f t="shared" si="12"/>
        <v>460</v>
      </c>
      <c r="N81" s="134">
        <f t="shared" si="0"/>
        <v>460</v>
      </c>
      <c r="O81" s="134">
        <f t="shared" si="1"/>
        <v>101.9</v>
      </c>
      <c r="P81" s="134">
        <f t="shared" si="2"/>
        <v>22.15217391304348</v>
      </c>
      <c r="R81" s="55"/>
      <c r="S81" s="55"/>
      <c r="T81" s="55"/>
      <c r="U81" s="54"/>
    </row>
    <row r="82" spans="1:21" s="22" customFormat="1" ht="13.5" customHeight="1">
      <c r="A82" s="108">
        <v>24000000</v>
      </c>
      <c r="B82" s="111" t="s">
        <v>8</v>
      </c>
      <c r="C82" s="134">
        <f t="shared" ref="C82:E83" si="13">C83</f>
        <v>25200</v>
      </c>
      <c r="D82" s="134">
        <f t="shared" si="13"/>
        <v>18900</v>
      </c>
      <c r="E82" s="73">
        <f t="shared" si="13"/>
        <v>36599.39</v>
      </c>
      <c r="F82" s="75">
        <f>E82/D82*100</f>
        <v>193.64756613756612</v>
      </c>
      <c r="G82" s="134">
        <f>G83</f>
        <v>0</v>
      </c>
      <c r="H82" s="134">
        <f>H83</f>
        <v>0</v>
      </c>
      <c r="I82" s="134">
        <f>I83</f>
        <v>0</v>
      </c>
      <c r="J82" s="73">
        <f>J83</f>
        <v>23135.58</v>
      </c>
      <c r="K82" s="134"/>
      <c r="L82" s="134">
        <f t="shared" si="4"/>
        <v>25200</v>
      </c>
      <c r="M82" s="134">
        <f t="shared" si="12"/>
        <v>18900</v>
      </c>
      <c r="N82" s="134">
        <f t="shared" si="0"/>
        <v>18900</v>
      </c>
      <c r="O82" s="134">
        <f t="shared" si="1"/>
        <v>59734.97</v>
      </c>
      <c r="P82" s="134"/>
    </row>
    <row r="83" spans="1:21" ht="14.25" customHeight="1">
      <c r="A83" s="108">
        <v>24060000</v>
      </c>
      <c r="B83" s="109" t="s">
        <v>54</v>
      </c>
      <c r="C83" s="134">
        <f t="shared" si="13"/>
        <v>25200</v>
      </c>
      <c r="D83" s="134">
        <f t="shared" si="13"/>
        <v>18900</v>
      </c>
      <c r="E83" s="73">
        <f t="shared" si="13"/>
        <v>36599.39</v>
      </c>
      <c r="F83" s="75">
        <f>E83/D83*100</f>
        <v>193.64756613756612</v>
      </c>
      <c r="G83" s="134">
        <f>G84</f>
        <v>0</v>
      </c>
      <c r="H83" s="134">
        <f>H84</f>
        <v>0</v>
      </c>
      <c r="I83" s="134">
        <f>I84</f>
        <v>0</v>
      </c>
      <c r="J83" s="73">
        <f>J84+J85+J86</f>
        <v>23135.58</v>
      </c>
      <c r="K83" s="134"/>
      <c r="L83" s="134">
        <f t="shared" si="4"/>
        <v>25200</v>
      </c>
      <c r="M83" s="134">
        <f t="shared" si="12"/>
        <v>18900</v>
      </c>
      <c r="N83" s="134">
        <f t="shared" si="0"/>
        <v>18900</v>
      </c>
      <c r="O83" s="134">
        <f t="shared" si="1"/>
        <v>59734.97</v>
      </c>
      <c r="P83" s="134"/>
    </row>
    <row r="84" spans="1:21" ht="15">
      <c r="A84" s="107">
        <v>24060300</v>
      </c>
      <c r="B84" s="106" t="s">
        <v>108</v>
      </c>
      <c r="C84" s="135">
        <v>25200</v>
      </c>
      <c r="D84" s="135">
        <v>18900</v>
      </c>
      <c r="E84" s="142">
        <v>36599.39</v>
      </c>
      <c r="F84" s="75">
        <f>E84/D84*100</f>
        <v>193.64756613756612</v>
      </c>
      <c r="G84" s="135">
        <v>0</v>
      </c>
      <c r="H84" s="135">
        <v>0</v>
      </c>
      <c r="I84" s="135">
        <v>0</v>
      </c>
      <c r="J84" s="135">
        <v>0</v>
      </c>
      <c r="K84" s="135"/>
      <c r="L84" s="134">
        <f t="shared" si="4"/>
        <v>25200</v>
      </c>
      <c r="M84" s="134">
        <f t="shared" si="12"/>
        <v>18900</v>
      </c>
      <c r="N84" s="134">
        <f t="shared" si="0"/>
        <v>18900</v>
      </c>
      <c r="O84" s="134">
        <f t="shared" si="1"/>
        <v>36599.39</v>
      </c>
      <c r="P84" s="134"/>
      <c r="R84" s="54"/>
    </row>
    <row r="85" spans="1:21" ht="60.75" customHeight="1">
      <c r="A85" s="107">
        <v>24062100</v>
      </c>
      <c r="B85" s="146" t="s">
        <v>164</v>
      </c>
      <c r="C85" s="135"/>
      <c r="D85" s="135"/>
      <c r="E85" s="135"/>
      <c r="F85" s="75"/>
      <c r="G85" s="135"/>
      <c r="H85" s="135"/>
      <c r="I85" s="135"/>
      <c r="J85" s="142">
        <v>8285.2199999999993</v>
      </c>
      <c r="K85" s="135"/>
      <c r="L85" s="134"/>
      <c r="M85" s="134"/>
      <c r="N85" s="134"/>
      <c r="O85" s="134"/>
      <c r="P85" s="134"/>
      <c r="R85" s="54"/>
    </row>
    <row r="86" spans="1:21" ht="30">
      <c r="A86" s="107">
        <v>24170000</v>
      </c>
      <c r="B86" s="146" t="s">
        <v>165</v>
      </c>
      <c r="C86" s="135"/>
      <c r="D86" s="135"/>
      <c r="E86" s="135"/>
      <c r="F86" s="75"/>
      <c r="G86" s="135"/>
      <c r="H86" s="135"/>
      <c r="I86" s="135"/>
      <c r="J86" s="142">
        <v>14850.36</v>
      </c>
      <c r="K86" s="135"/>
      <c r="L86" s="134"/>
      <c r="M86" s="134"/>
      <c r="N86" s="134"/>
      <c r="O86" s="134"/>
      <c r="P86" s="134"/>
      <c r="R86" s="54"/>
    </row>
    <row r="87" spans="1:21" ht="24.75" customHeight="1">
      <c r="A87" s="108">
        <v>20000000</v>
      </c>
      <c r="B87" s="111" t="s">
        <v>107</v>
      </c>
      <c r="C87" s="135"/>
      <c r="D87" s="135"/>
      <c r="E87" s="135"/>
      <c r="F87" s="75"/>
      <c r="G87" s="134">
        <f t="shared" ref="G87:I88" si="14">G88</f>
        <v>3013600</v>
      </c>
      <c r="H87" s="134">
        <f t="shared" si="14"/>
        <v>3013600</v>
      </c>
      <c r="I87" s="134">
        <f t="shared" si="14"/>
        <v>2260200</v>
      </c>
      <c r="J87" s="73">
        <f>J88+J68</f>
        <v>1232945.56</v>
      </c>
      <c r="K87" s="134">
        <f>J87/I87*100</f>
        <v>54.550285815414568</v>
      </c>
      <c r="L87" s="134">
        <f t="shared" si="4"/>
        <v>3013600</v>
      </c>
      <c r="M87" s="134">
        <f t="shared" si="12"/>
        <v>3013600</v>
      </c>
      <c r="N87" s="134">
        <f t="shared" si="0"/>
        <v>2260200</v>
      </c>
      <c r="O87" s="134">
        <f t="shared" si="1"/>
        <v>1232945.56</v>
      </c>
      <c r="P87" s="134">
        <f t="shared" si="2"/>
        <v>54.550285815414568</v>
      </c>
      <c r="Q87" s="33"/>
      <c r="R87" s="55"/>
      <c r="S87" s="57"/>
    </row>
    <row r="88" spans="1:21" s="22" customFormat="1" ht="26.25" customHeight="1">
      <c r="A88" s="116">
        <v>25000000</v>
      </c>
      <c r="B88" s="117" t="s">
        <v>106</v>
      </c>
      <c r="C88" s="134">
        <f>C91+C89</f>
        <v>0</v>
      </c>
      <c r="D88" s="134">
        <f>D91+D89</f>
        <v>0</v>
      </c>
      <c r="E88" s="134">
        <f>E91+E89</f>
        <v>0</v>
      </c>
      <c r="F88" s="73">
        <f>F91+F89</f>
        <v>0</v>
      </c>
      <c r="G88" s="134">
        <f t="shared" si="14"/>
        <v>3013600</v>
      </c>
      <c r="H88" s="134">
        <f t="shared" si="14"/>
        <v>3013600</v>
      </c>
      <c r="I88" s="134">
        <f t="shared" si="14"/>
        <v>2260200</v>
      </c>
      <c r="J88" s="73">
        <f>J89</f>
        <v>1209809.98</v>
      </c>
      <c r="K88" s="134">
        <f>J88/I88*100</f>
        <v>53.526678170073453</v>
      </c>
      <c r="L88" s="134">
        <f t="shared" si="4"/>
        <v>3013600</v>
      </c>
      <c r="M88" s="134">
        <f t="shared" si="12"/>
        <v>3013600</v>
      </c>
      <c r="N88" s="134">
        <f t="shared" si="0"/>
        <v>2260200</v>
      </c>
      <c r="O88" s="134">
        <f t="shared" si="1"/>
        <v>1209809.98</v>
      </c>
      <c r="P88" s="134">
        <f t="shared" si="2"/>
        <v>53.526678170073453</v>
      </c>
      <c r="R88" s="55"/>
      <c r="S88" s="57"/>
    </row>
    <row r="89" spans="1:21" s="22" customFormat="1" ht="42.75">
      <c r="A89" s="108">
        <v>25010000</v>
      </c>
      <c r="B89" s="111" t="s">
        <v>103</v>
      </c>
      <c r="C89" s="134"/>
      <c r="D89" s="134"/>
      <c r="E89" s="134"/>
      <c r="F89" s="73"/>
      <c r="G89" s="134">
        <f>G90+G91</f>
        <v>3013600</v>
      </c>
      <c r="H89" s="134">
        <f>H90+H91</f>
        <v>3013600</v>
      </c>
      <c r="I89" s="134">
        <f>I90+I91</f>
        <v>2260200</v>
      </c>
      <c r="J89" s="73">
        <f>J90+J91</f>
        <v>1209809.98</v>
      </c>
      <c r="K89" s="134">
        <f>J89/I89*100</f>
        <v>53.526678170073453</v>
      </c>
      <c r="L89" s="134">
        <f t="shared" si="4"/>
        <v>3013600</v>
      </c>
      <c r="M89" s="134">
        <f t="shared" si="12"/>
        <v>3013600</v>
      </c>
      <c r="N89" s="134">
        <f t="shared" si="0"/>
        <v>2260200</v>
      </c>
      <c r="O89" s="134">
        <f t="shared" si="1"/>
        <v>1209809.98</v>
      </c>
      <c r="P89" s="134">
        <f>O89/N89*100</f>
        <v>53.526678170073453</v>
      </c>
      <c r="R89" s="55"/>
      <c r="S89" s="57"/>
    </row>
    <row r="90" spans="1:21" s="22" customFormat="1" ht="39" customHeight="1">
      <c r="A90" s="114">
        <v>25010100</v>
      </c>
      <c r="B90" s="115" t="s">
        <v>102</v>
      </c>
      <c r="C90" s="135"/>
      <c r="D90" s="135"/>
      <c r="E90" s="135"/>
      <c r="F90" s="73"/>
      <c r="G90" s="135">
        <v>2985600</v>
      </c>
      <c r="H90" s="135">
        <v>2985600</v>
      </c>
      <c r="I90" s="135">
        <v>2239200</v>
      </c>
      <c r="J90" s="144">
        <v>1151430</v>
      </c>
      <c r="K90" s="135">
        <f>J90/I90*100</f>
        <v>51.421489817792065</v>
      </c>
      <c r="L90" s="134"/>
      <c r="M90" s="134"/>
      <c r="N90" s="134"/>
      <c r="O90" s="134"/>
      <c r="P90" s="134"/>
      <c r="R90" s="55"/>
      <c r="S90" s="57"/>
    </row>
    <row r="91" spans="1:21" ht="51.75" customHeight="1">
      <c r="A91" s="114">
        <v>25010300</v>
      </c>
      <c r="B91" s="115" t="s">
        <v>101</v>
      </c>
      <c r="C91" s="135"/>
      <c r="D91" s="135"/>
      <c r="E91" s="135"/>
      <c r="F91" s="75"/>
      <c r="G91" s="135">
        <v>28000</v>
      </c>
      <c r="H91" s="135">
        <v>28000</v>
      </c>
      <c r="I91" s="135">
        <v>21000</v>
      </c>
      <c r="J91" s="144">
        <v>58379.98</v>
      </c>
      <c r="K91" s="135">
        <f>J91/I91*100</f>
        <v>277.99990476190482</v>
      </c>
      <c r="L91" s="134">
        <f t="shared" si="4"/>
        <v>28000</v>
      </c>
      <c r="M91" s="134">
        <f t="shared" si="12"/>
        <v>28000</v>
      </c>
      <c r="N91" s="134">
        <f t="shared" si="0"/>
        <v>21000</v>
      </c>
      <c r="O91" s="134">
        <f t="shared" si="1"/>
        <v>58379.98</v>
      </c>
      <c r="P91" s="134"/>
      <c r="R91" s="55"/>
      <c r="S91" s="57"/>
    </row>
    <row r="92" spans="1:21" ht="20.25" customHeight="1">
      <c r="A92" s="116">
        <v>30000000</v>
      </c>
      <c r="B92" s="118" t="s">
        <v>55</v>
      </c>
      <c r="C92" s="134">
        <f>C93</f>
        <v>0</v>
      </c>
      <c r="D92" s="134">
        <f>D93</f>
        <v>0</v>
      </c>
      <c r="E92" s="134">
        <f>E93</f>
        <v>0</v>
      </c>
      <c r="F92" s="73"/>
      <c r="G92" s="135">
        <v>204299</v>
      </c>
      <c r="H92" s="135">
        <v>204299</v>
      </c>
      <c r="I92" s="135">
        <v>154299</v>
      </c>
      <c r="J92" s="142">
        <v>243562.8</v>
      </c>
      <c r="K92" s="134">
        <f t="shared" ref="K92:K98" si="15">J92/I92*100</f>
        <v>157.85118503684404</v>
      </c>
      <c r="L92" s="134">
        <f t="shared" si="4"/>
        <v>204299</v>
      </c>
      <c r="M92" s="134">
        <f t="shared" si="12"/>
        <v>204299</v>
      </c>
      <c r="N92" s="134">
        <f t="shared" si="0"/>
        <v>154299</v>
      </c>
      <c r="O92" s="134">
        <f t="shared" si="1"/>
        <v>243562.8</v>
      </c>
      <c r="P92" s="134">
        <f t="shared" si="2"/>
        <v>157.85118503684404</v>
      </c>
    </row>
    <row r="93" spans="1:21" ht="19.5" customHeight="1">
      <c r="A93" s="114">
        <v>31000000</v>
      </c>
      <c r="B93" s="146" t="s">
        <v>100</v>
      </c>
      <c r="C93" s="135"/>
      <c r="D93" s="135"/>
      <c r="E93" s="135"/>
      <c r="F93" s="75"/>
      <c r="G93" s="135"/>
      <c r="H93" s="135"/>
      <c r="I93" s="135"/>
      <c r="J93" s="142"/>
      <c r="K93" s="135" t="e">
        <f t="shared" si="15"/>
        <v>#DIV/0!</v>
      </c>
      <c r="L93" s="134">
        <f>C93+G93</f>
        <v>0</v>
      </c>
      <c r="M93" s="134">
        <f t="shared" ref="M93:M114" si="16">D93+H93</f>
        <v>0</v>
      </c>
      <c r="N93" s="134">
        <f t="shared" ref="N93:N114" si="17">D93+I93</f>
        <v>0</v>
      </c>
      <c r="O93" s="134">
        <f t="shared" ref="O93:O114" si="18">E93+J93</f>
        <v>0</v>
      </c>
      <c r="P93" s="134" t="e">
        <f t="shared" ref="P93:P114" si="19">O93/N93*100</f>
        <v>#DIV/0!</v>
      </c>
    </row>
    <row r="94" spans="1:21" ht="27.75" customHeight="1">
      <c r="A94" s="114">
        <v>33000000</v>
      </c>
      <c r="B94" s="146" t="s">
        <v>99</v>
      </c>
      <c r="C94" s="135"/>
      <c r="D94" s="135"/>
      <c r="E94" s="135"/>
      <c r="F94" s="75"/>
      <c r="G94" s="135">
        <v>204299</v>
      </c>
      <c r="H94" s="135">
        <v>204299</v>
      </c>
      <c r="I94" s="135">
        <v>154299</v>
      </c>
      <c r="J94" s="142">
        <v>243562.8</v>
      </c>
      <c r="K94" s="135">
        <f t="shared" si="15"/>
        <v>157.85118503684404</v>
      </c>
      <c r="L94" s="134">
        <f>C94+G94</f>
        <v>204299</v>
      </c>
      <c r="M94" s="134">
        <f t="shared" si="16"/>
        <v>204299</v>
      </c>
      <c r="N94" s="134">
        <f t="shared" si="17"/>
        <v>154299</v>
      </c>
      <c r="O94" s="134">
        <f t="shared" si="18"/>
        <v>243562.8</v>
      </c>
      <c r="P94" s="134">
        <f t="shared" si="19"/>
        <v>157.85118503684404</v>
      </c>
    </row>
    <row r="95" spans="1:21" ht="24.75" customHeight="1">
      <c r="A95" s="114">
        <v>33010000</v>
      </c>
      <c r="B95" s="119" t="s">
        <v>98</v>
      </c>
      <c r="C95" s="135"/>
      <c r="D95" s="135"/>
      <c r="E95" s="135"/>
      <c r="F95" s="75"/>
      <c r="G95" s="135">
        <v>204299</v>
      </c>
      <c r="H95" s="135">
        <v>204299</v>
      </c>
      <c r="I95" s="135">
        <v>154299</v>
      </c>
      <c r="J95" s="142">
        <v>243562.8</v>
      </c>
      <c r="K95" s="135">
        <f t="shared" si="15"/>
        <v>157.85118503684404</v>
      </c>
      <c r="L95" s="134">
        <f>C95+G95</f>
        <v>204299</v>
      </c>
      <c r="M95" s="134">
        <f t="shared" si="16"/>
        <v>204299</v>
      </c>
      <c r="N95" s="134">
        <f t="shared" si="17"/>
        <v>154299</v>
      </c>
      <c r="O95" s="134">
        <f t="shared" si="18"/>
        <v>243562.8</v>
      </c>
      <c r="P95" s="134">
        <f t="shared" si="19"/>
        <v>157.85118503684404</v>
      </c>
    </row>
    <row r="96" spans="1:21" ht="85.5" customHeight="1">
      <c r="A96" s="114">
        <v>33010100</v>
      </c>
      <c r="B96" s="119" t="s">
        <v>97</v>
      </c>
      <c r="C96" s="135"/>
      <c r="D96" s="135"/>
      <c r="E96" s="135"/>
      <c r="F96" s="75"/>
      <c r="G96" s="135">
        <v>204299</v>
      </c>
      <c r="H96" s="135">
        <v>204299</v>
      </c>
      <c r="I96" s="135">
        <v>154299</v>
      </c>
      <c r="J96" s="142">
        <v>243562.8</v>
      </c>
      <c r="K96" s="135">
        <f t="shared" si="15"/>
        <v>157.85118503684404</v>
      </c>
      <c r="L96" s="134"/>
      <c r="M96" s="134"/>
      <c r="N96" s="134">
        <f t="shared" si="17"/>
        <v>154299</v>
      </c>
      <c r="O96" s="134">
        <f t="shared" si="18"/>
        <v>243562.8</v>
      </c>
      <c r="P96" s="134">
        <f t="shared" si="19"/>
        <v>157.85118503684404</v>
      </c>
    </row>
    <row r="97" spans="1:19" ht="21" customHeight="1">
      <c r="A97" s="114"/>
      <c r="B97" s="147" t="s">
        <v>56</v>
      </c>
      <c r="C97" s="134">
        <f>C31+C68+C92</f>
        <v>29213700</v>
      </c>
      <c r="D97" s="134">
        <f>D31+D68+D92</f>
        <v>21400135</v>
      </c>
      <c r="E97" s="73">
        <f>E31+E68+E92</f>
        <v>22866460.300000001</v>
      </c>
      <c r="F97" s="74">
        <f>E97/D97*100</f>
        <v>106.85194415829619</v>
      </c>
      <c r="G97" s="134">
        <f>G87+G92+G64</f>
        <v>3222999</v>
      </c>
      <c r="H97" s="134">
        <f>H87+H92+H64</f>
        <v>3222999</v>
      </c>
      <c r="I97" s="134">
        <f>I87+I92+I64</f>
        <v>2419599</v>
      </c>
      <c r="J97" s="134">
        <f>J87+J92+J64</f>
        <v>1480765.09</v>
      </c>
      <c r="K97" s="134">
        <f t="shared" si="15"/>
        <v>61.198780872367699</v>
      </c>
      <c r="L97" s="134">
        <f>C97+G97</f>
        <v>32436699</v>
      </c>
      <c r="M97" s="134">
        <f>D97+H97</f>
        <v>24623134</v>
      </c>
      <c r="N97" s="134">
        <f>D97+I97</f>
        <v>23819734</v>
      </c>
      <c r="O97" s="134">
        <f>E97+J97</f>
        <v>24347225.390000001</v>
      </c>
      <c r="P97" s="134">
        <f t="shared" si="19"/>
        <v>102.21451419230793</v>
      </c>
      <c r="R97" s="56"/>
    </row>
    <row r="98" spans="1:19" s="22" customFormat="1" ht="16.5" customHeight="1">
      <c r="A98" s="129">
        <v>40000000</v>
      </c>
      <c r="B98" s="120" t="s">
        <v>95</v>
      </c>
      <c r="C98" s="134">
        <f>C100+C102+C106+C108</f>
        <v>120082200</v>
      </c>
      <c r="D98" s="134">
        <f>D100+D102+D106+D108</f>
        <v>87017100</v>
      </c>
      <c r="E98" s="134">
        <f>E100+E102+E106+E108</f>
        <v>87017100</v>
      </c>
      <c r="F98" s="74">
        <f>E98/D98*100</f>
        <v>100</v>
      </c>
      <c r="G98" s="134"/>
      <c r="H98" s="134">
        <f>H100+H102+H106+H108</f>
        <v>1050000</v>
      </c>
      <c r="I98" s="134">
        <f>I100+I102+I106+I108</f>
        <v>1050000</v>
      </c>
      <c r="J98" s="134">
        <f>J100+J102+J106+J108</f>
        <v>500000</v>
      </c>
      <c r="K98" s="134">
        <f t="shared" si="15"/>
        <v>47.619047619047613</v>
      </c>
      <c r="L98" s="134"/>
      <c r="M98" s="134">
        <f t="shared" si="16"/>
        <v>88067100</v>
      </c>
      <c r="N98" s="134">
        <f t="shared" si="17"/>
        <v>88067100</v>
      </c>
      <c r="O98" s="134">
        <f t="shared" si="18"/>
        <v>87517100</v>
      </c>
      <c r="P98" s="134">
        <f t="shared" si="19"/>
        <v>99.375476199397966</v>
      </c>
      <c r="Q98" s="32"/>
      <c r="R98" s="127"/>
      <c r="S98" s="128"/>
    </row>
    <row r="99" spans="1:19" ht="20.25" customHeight="1">
      <c r="A99" s="130">
        <v>41000000</v>
      </c>
      <c r="B99" s="121" t="s">
        <v>94</v>
      </c>
      <c r="C99" s="135">
        <f>C100+C102+C106+C108</f>
        <v>120082200</v>
      </c>
      <c r="D99" s="135">
        <f>D100+D102+D106+D108</f>
        <v>87017100</v>
      </c>
      <c r="E99" s="135">
        <f>E100+E102+E106+E108</f>
        <v>87017100</v>
      </c>
      <c r="F99" s="75">
        <f>E99/D99*100</f>
        <v>100</v>
      </c>
      <c r="G99" s="135"/>
      <c r="H99" s="135"/>
      <c r="I99" s="135"/>
      <c r="J99" s="135"/>
      <c r="K99" s="135"/>
      <c r="L99" s="134"/>
      <c r="M99" s="134">
        <f t="shared" si="16"/>
        <v>87017100</v>
      </c>
      <c r="N99" s="134">
        <f t="shared" si="17"/>
        <v>87017100</v>
      </c>
      <c r="O99" s="134">
        <f t="shared" si="18"/>
        <v>87017100</v>
      </c>
      <c r="P99" s="134">
        <f t="shared" si="19"/>
        <v>100</v>
      </c>
      <c r="Q99" s="33"/>
      <c r="R99" s="54"/>
      <c r="S99" s="55"/>
    </row>
    <row r="100" spans="1:19" s="22" customFormat="1" ht="27.75" customHeight="1">
      <c r="A100" s="129">
        <v>41020000</v>
      </c>
      <c r="B100" s="120" t="s">
        <v>93</v>
      </c>
      <c r="C100" s="134">
        <f>C101</f>
        <v>35383100</v>
      </c>
      <c r="D100" s="134">
        <f>D101</f>
        <v>26537400</v>
      </c>
      <c r="E100" s="134">
        <f>E101</f>
        <v>26537400</v>
      </c>
      <c r="F100" s="74">
        <f>F101</f>
        <v>100</v>
      </c>
      <c r="G100" s="134"/>
      <c r="H100" s="134"/>
      <c r="I100" s="134"/>
      <c r="J100" s="134"/>
      <c r="K100" s="134"/>
      <c r="L100" s="134"/>
      <c r="M100" s="134">
        <f t="shared" si="16"/>
        <v>26537400</v>
      </c>
      <c r="N100" s="134">
        <f t="shared" si="17"/>
        <v>26537400</v>
      </c>
      <c r="O100" s="134">
        <f t="shared" si="18"/>
        <v>26537400</v>
      </c>
      <c r="P100" s="134">
        <f t="shared" si="19"/>
        <v>100</v>
      </c>
      <c r="R100" s="127"/>
      <c r="S100" s="128"/>
    </row>
    <row r="101" spans="1:19" ht="24" customHeight="1">
      <c r="A101" s="130">
        <v>41020100</v>
      </c>
      <c r="B101" s="123" t="s">
        <v>92</v>
      </c>
      <c r="C101" s="135">
        <v>35383100</v>
      </c>
      <c r="D101" s="135">
        <v>26537400</v>
      </c>
      <c r="E101" s="135">
        <v>26537400</v>
      </c>
      <c r="F101" s="75">
        <f>E101/D101*100</f>
        <v>100</v>
      </c>
      <c r="G101" s="135"/>
      <c r="H101" s="135"/>
      <c r="I101" s="135"/>
      <c r="J101" s="135"/>
      <c r="K101" s="135"/>
      <c r="L101" s="134"/>
      <c r="M101" s="134">
        <f t="shared" si="16"/>
        <v>26537400</v>
      </c>
      <c r="N101" s="134">
        <f t="shared" si="17"/>
        <v>26537400</v>
      </c>
      <c r="O101" s="134">
        <f t="shared" si="18"/>
        <v>26537400</v>
      </c>
      <c r="P101" s="134">
        <f t="shared" si="19"/>
        <v>100</v>
      </c>
      <c r="R101" s="54"/>
      <c r="S101" s="55"/>
    </row>
    <row r="102" spans="1:19" s="22" customFormat="1" ht="27" customHeight="1">
      <c r="A102" s="131">
        <v>41030000</v>
      </c>
      <c r="B102" s="126" t="s">
        <v>91</v>
      </c>
      <c r="C102" s="134">
        <f>C104+C103+C105</f>
        <v>79228100</v>
      </c>
      <c r="D102" s="134">
        <f>D104+D103+D105</f>
        <v>56080500</v>
      </c>
      <c r="E102" s="134">
        <f>E104+E103+E105</f>
        <v>56080500</v>
      </c>
      <c r="F102" s="74">
        <f>F104</f>
        <v>100</v>
      </c>
      <c r="G102" s="134"/>
      <c r="H102" s="134"/>
      <c r="I102" s="134"/>
      <c r="J102" s="134"/>
      <c r="K102" s="134"/>
      <c r="L102" s="134">
        <f>C102+G102</f>
        <v>79228100</v>
      </c>
      <c r="M102" s="134">
        <f t="shared" si="16"/>
        <v>56080500</v>
      </c>
      <c r="N102" s="134">
        <f t="shared" si="17"/>
        <v>56080500</v>
      </c>
      <c r="O102" s="134">
        <f t="shared" si="18"/>
        <v>56080500</v>
      </c>
      <c r="P102" s="134">
        <f t="shared" si="19"/>
        <v>100</v>
      </c>
      <c r="R102" s="127"/>
      <c r="S102" s="128"/>
    </row>
    <row r="103" spans="1:19" s="22" customFormat="1" ht="45.75" customHeight="1">
      <c r="A103" s="150">
        <v>41032700</v>
      </c>
      <c r="B103" s="123" t="s">
        <v>192</v>
      </c>
      <c r="C103" s="135">
        <v>1101000</v>
      </c>
      <c r="D103" s="135">
        <v>275500</v>
      </c>
      <c r="E103" s="135">
        <v>275500</v>
      </c>
      <c r="F103" s="75">
        <f>E103/D103*100</f>
        <v>100</v>
      </c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R103" s="127"/>
      <c r="S103" s="128"/>
    </row>
    <row r="104" spans="1:19" ht="35.25" customHeight="1">
      <c r="A104" s="130">
        <v>41033900</v>
      </c>
      <c r="B104" s="122" t="s">
        <v>90</v>
      </c>
      <c r="C104" s="135">
        <v>75627100</v>
      </c>
      <c r="D104" s="135">
        <v>55642000</v>
      </c>
      <c r="E104" s="135">
        <v>55642000</v>
      </c>
      <c r="F104" s="75">
        <f>E104/D104*100</f>
        <v>100</v>
      </c>
      <c r="G104" s="135"/>
      <c r="H104" s="135"/>
      <c r="I104" s="135"/>
      <c r="J104" s="135"/>
      <c r="K104" s="135"/>
      <c r="L104" s="134"/>
      <c r="M104" s="134"/>
      <c r="N104" s="134"/>
      <c r="O104" s="134"/>
      <c r="P104" s="134"/>
      <c r="R104" s="54"/>
      <c r="S104" s="55"/>
    </row>
    <row r="105" spans="1:19" ht="59.25" customHeight="1">
      <c r="A105" s="130">
        <v>41034500</v>
      </c>
      <c r="B105" s="123" t="s">
        <v>193</v>
      </c>
      <c r="C105" s="135">
        <v>2500000</v>
      </c>
      <c r="D105" s="135">
        <v>163000</v>
      </c>
      <c r="E105" s="135">
        <v>163000</v>
      </c>
      <c r="F105" s="75">
        <f>E105/D105*100</f>
        <v>100</v>
      </c>
      <c r="G105" s="135"/>
      <c r="H105" s="135"/>
      <c r="I105" s="135"/>
      <c r="J105" s="135"/>
      <c r="K105" s="135"/>
      <c r="L105" s="134"/>
      <c r="M105" s="134"/>
      <c r="N105" s="134"/>
      <c r="O105" s="134"/>
      <c r="P105" s="134"/>
      <c r="R105" s="54"/>
      <c r="S105" s="55"/>
    </row>
    <row r="106" spans="1:19" s="22" customFormat="1" ht="32.25" customHeight="1">
      <c r="A106" s="131">
        <v>41040000</v>
      </c>
      <c r="B106" s="151" t="s">
        <v>1</v>
      </c>
      <c r="C106" s="134">
        <f>C107</f>
        <v>3466300</v>
      </c>
      <c r="D106" s="134">
        <f>D107</f>
        <v>2600100</v>
      </c>
      <c r="E106" s="134">
        <f>E107</f>
        <v>2600100</v>
      </c>
      <c r="F106" s="74">
        <f>F107</f>
        <v>100</v>
      </c>
      <c r="G106" s="134"/>
      <c r="H106" s="134"/>
      <c r="I106" s="134"/>
      <c r="J106" s="134"/>
      <c r="K106" s="134"/>
      <c r="L106" s="134"/>
      <c r="M106" s="134">
        <f t="shared" si="16"/>
        <v>2600100</v>
      </c>
      <c r="N106" s="134">
        <f t="shared" si="17"/>
        <v>2600100</v>
      </c>
      <c r="O106" s="134">
        <f t="shared" si="18"/>
        <v>2600100</v>
      </c>
      <c r="P106" s="134"/>
      <c r="R106" s="127"/>
      <c r="S106" s="128"/>
    </row>
    <row r="107" spans="1:19" ht="85.5" customHeight="1">
      <c r="A107" s="130">
        <v>41040200</v>
      </c>
      <c r="B107" s="121" t="s">
        <v>2</v>
      </c>
      <c r="C107" s="135">
        <v>3466300</v>
      </c>
      <c r="D107" s="135">
        <v>2600100</v>
      </c>
      <c r="E107" s="135">
        <v>2600100</v>
      </c>
      <c r="F107" s="75">
        <f>E107/D107*100</f>
        <v>100</v>
      </c>
      <c r="G107" s="135"/>
      <c r="H107" s="135"/>
      <c r="I107" s="135"/>
      <c r="J107" s="135"/>
      <c r="K107" s="135"/>
      <c r="L107" s="134">
        <f>C107+G107</f>
        <v>3466300</v>
      </c>
      <c r="M107" s="134">
        <f t="shared" si="16"/>
        <v>2600100</v>
      </c>
      <c r="N107" s="134">
        <f t="shared" si="17"/>
        <v>2600100</v>
      </c>
      <c r="O107" s="134">
        <f t="shared" si="18"/>
        <v>2600100</v>
      </c>
      <c r="P107" s="134"/>
      <c r="R107" s="54"/>
      <c r="S107" s="55"/>
    </row>
    <row r="108" spans="1:19" s="22" customFormat="1" ht="31.5" customHeight="1">
      <c r="A108" s="131">
        <v>41050000</v>
      </c>
      <c r="B108" s="126" t="s">
        <v>3</v>
      </c>
      <c r="C108" s="134">
        <f>C111+C109+C110</f>
        <v>2004700</v>
      </c>
      <c r="D108" s="134">
        <f>D111+D109+D110</f>
        <v>1799100</v>
      </c>
      <c r="E108" s="134">
        <f>E111+E109+E110</f>
        <v>1799100</v>
      </c>
      <c r="F108" s="74">
        <f>E108/D108*100</f>
        <v>100</v>
      </c>
      <c r="G108" s="134"/>
      <c r="H108" s="134">
        <f>H111+H109+H113+H112</f>
        <v>1050000</v>
      </c>
      <c r="I108" s="134">
        <f>I111+I109+I113+I112</f>
        <v>1050000</v>
      </c>
      <c r="J108" s="134">
        <f>J111+J109+J113+J112</f>
        <v>500000</v>
      </c>
      <c r="K108" s="134">
        <f>J108/I108*100</f>
        <v>47.619047619047613</v>
      </c>
      <c r="L108" s="134"/>
      <c r="M108" s="134">
        <f t="shared" si="16"/>
        <v>2849100</v>
      </c>
      <c r="N108" s="134">
        <f t="shared" si="17"/>
        <v>2849100</v>
      </c>
      <c r="O108" s="134">
        <f t="shared" si="18"/>
        <v>2299100</v>
      </c>
      <c r="P108" s="134">
        <f t="shared" si="19"/>
        <v>80.695658278052719</v>
      </c>
      <c r="R108" s="127"/>
      <c r="S108" s="128"/>
    </row>
    <row r="109" spans="1:19" ht="66.75" customHeight="1">
      <c r="A109" s="130">
        <v>41051200</v>
      </c>
      <c r="B109" s="125" t="s">
        <v>4</v>
      </c>
      <c r="C109" s="135">
        <v>507600</v>
      </c>
      <c r="D109" s="135">
        <v>302000</v>
      </c>
      <c r="E109" s="135">
        <v>302000</v>
      </c>
      <c r="F109" s="75">
        <f>E109/D109*100</f>
        <v>100</v>
      </c>
      <c r="G109" s="135"/>
      <c r="H109" s="135"/>
      <c r="I109" s="135"/>
      <c r="J109" s="135"/>
      <c r="K109" s="135"/>
      <c r="L109" s="134"/>
      <c r="M109" s="134">
        <f t="shared" si="16"/>
        <v>302000</v>
      </c>
      <c r="N109" s="134">
        <f t="shared" si="17"/>
        <v>302000</v>
      </c>
      <c r="O109" s="134">
        <f t="shared" si="18"/>
        <v>302000</v>
      </c>
      <c r="P109" s="134">
        <f t="shared" si="19"/>
        <v>100</v>
      </c>
      <c r="R109" s="54"/>
      <c r="S109" s="55"/>
    </row>
    <row r="110" spans="1:19" ht="84" customHeight="1">
      <c r="A110" s="130">
        <v>41051400</v>
      </c>
      <c r="B110" s="123" t="s">
        <v>194</v>
      </c>
      <c r="C110" s="135">
        <v>996700</v>
      </c>
      <c r="D110" s="135">
        <v>996700</v>
      </c>
      <c r="E110" s="135">
        <v>996700</v>
      </c>
      <c r="F110" s="75">
        <f>E110/D110*100</f>
        <v>100</v>
      </c>
      <c r="G110" s="135"/>
      <c r="H110" s="135"/>
      <c r="I110" s="135"/>
      <c r="J110" s="135"/>
      <c r="K110" s="135"/>
      <c r="L110" s="134"/>
      <c r="M110" s="134">
        <f t="shared" si="16"/>
        <v>996700</v>
      </c>
      <c r="N110" s="134">
        <f t="shared" si="17"/>
        <v>996700</v>
      </c>
      <c r="O110" s="134">
        <f t="shared" si="18"/>
        <v>996700</v>
      </c>
      <c r="P110" s="134"/>
      <c r="R110" s="54"/>
      <c r="S110" s="55"/>
    </row>
    <row r="111" spans="1:19" ht="70.5" customHeight="1">
      <c r="A111" s="130">
        <v>41055000</v>
      </c>
      <c r="B111" s="121" t="s">
        <v>89</v>
      </c>
      <c r="C111" s="135">
        <v>500400</v>
      </c>
      <c r="D111" s="135">
        <v>500400</v>
      </c>
      <c r="E111" s="135">
        <v>500400</v>
      </c>
      <c r="F111" s="75">
        <f>E111/D111*100</f>
        <v>100</v>
      </c>
      <c r="G111" s="135"/>
      <c r="H111" s="135"/>
      <c r="I111" s="135"/>
      <c r="J111" s="135"/>
      <c r="K111" s="135"/>
      <c r="L111" s="134"/>
      <c r="M111" s="134">
        <f t="shared" si="16"/>
        <v>500400</v>
      </c>
      <c r="N111" s="134">
        <f t="shared" si="17"/>
        <v>500400</v>
      </c>
      <c r="O111" s="134">
        <f t="shared" si="18"/>
        <v>500400</v>
      </c>
      <c r="P111" s="134"/>
      <c r="R111" s="54"/>
      <c r="S111" s="55"/>
    </row>
    <row r="112" spans="1:19" ht="39.75" customHeight="1">
      <c r="A112" s="130">
        <v>41053400</v>
      </c>
      <c r="B112" s="152" t="s">
        <v>195</v>
      </c>
      <c r="C112" s="135"/>
      <c r="D112" s="135"/>
      <c r="E112" s="135"/>
      <c r="F112" s="75"/>
      <c r="G112" s="135"/>
      <c r="H112" s="135">
        <v>550000</v>
      </c>
      <c r="I112" s="135">
        <v>550000</v>
      </c>
      <c r="J112" s="135"/>
      <c r="K112" s="134">
        <f>J112/I112*100</f>
        <v>0</v>
      </c>
      <c r="L112" s="134"/>
      <c r="M112" s="134"/>
      <c r="N112" s="134"/>
      <c r="O112" s="134"/>
      <c r="P112" s="134"/>
      <c r="R112" s="54"/>
      <c r="S112" s="55"/>
    </row>
    <row r="113" spans="1:19" ht="31.5" customHeight="1">
      <c r="A113" s="130">
        <v>41053600</v>
      </c>
      <c r="B113" s="146" t="s">
        <v>166</v>
      </c>
      <c r="C113" s="135"/>
      <c r="D113" s="135"/>
      <c r="E113" s="135"/>
      <c r="F113" s="75"/>
      <c r="G113" s="135"/>
      <c r="H113" s="135">
        <v>500000</v>
      </c>
      <c r="I113" s="135">
        <v>500000</v>
      </c>
      <c r="J113" s="135">
        <v>500000</v>
      </c>
      <c r="K113" s="134">
        <f>J113/I113*100</f>
        <v>100</v>
      </c>
      <c r="L113" s="134"/>
      <c r="M113" s="134"/>
      <c r="N113" s="134"/>
      <c r="O113" s="134"/>
      <c r="P113" s="134"/>
      <c r="R113" s="54"/>
      <c r="S113" s="55"/>
    </row>
    <row r="114" spans="1:19" ht="15.75">
      <c r="A114" s="105"/>
      <c r="B114" s="99" t="s">
        <v>22</v>
      </c>
      <c r="C114" s="134">
        <f>C97+C98</f>
        <v>149295900</v>
      </c>
      <c r="D114" s="134">
        <f>D97+D98</f>
        <v>108417235</v>
      </c>
      <c r="E114" s="73">
        <f>E97+E98</f>
        <v>109883560.3</v>
      </c>
      <c r="F114" s="148">
        <f>E114/D114*100</f>
        <v>101.3524835788332</v>
      </c>
      <c r="G114" s="134">
        <f>G97+G98</f>
        <v>3222999</v>
      </c>
      <c r="H114" s="134">
        <f>H97+H98</f>
        <v>4272999</v>
      </c>
      <c r="I114" s="134">
        <f>I97+I98</f>
        <v>3469599</v>
      </c>
      <c r="J114" s="73">
        <f>J97+J98</f>
        <v>1980765.09</v>
      </c>
      <c r="K114" s="134">
        <f>J114/I114*100</f>
        <v>57.089164770914444</v>
      </c>
      <c r="L114" s="134">
        <f>C114+G114</f>
        <v>152518899</v>
      </c>
      <c r="M114" s="134">
        <f t="shared" si="16"/>
        <v>112690234</v>
      </c>
      <c r="N114" s="134">
        <f t="shared" si="17"/>
        <v>111886834</v>
      </c>
      <c r="O114" s="134">
        <f t="shared" si="18"/>
        <v>111864325.39</v>
      </c>
      <c r="P114" s="134">
        <f t="shared" si="19"/>
        <v>99.979882700050311</v>
      </c>
    </row>
    <row r="115" spans="1:19">
      <c r="D115" s="15"/>
      <c r="E115" s="15"/>
      <c r="H115" s="15"/>
      <c r="I115" s="15"/>
      <c r="J115" s="15"/>
      <c r="K115" s="24"/>
      <c r="L115" s="15"/>
      <c r="M115" s="15"/>
      <c r="N115" s="15"/>
      <c r="O115" s="15"/>
    </row>
    <row r="116" spans="1:19" ht="25.5" hidden="1" customHeight="1">
      <c r="A116" s="27" t="s">
        <v>26</v>
      </c>
      <c r="B116" s="27"/>
      <c r="C116" s="28"/>
      <c r="D116" s="28"/>
      <c r="E116" s="28"/>
      <c r="F116" s="27"/>
      <c r="G116" s="27"/>
      <c r="H116" s="28"/>
      <c r="I116" s="27"/>
      <c r="J116" s="27"/>
      <c r="K116" s="11"/>
      <c r="L116" s="11"/>
      <c r="M116" s="11"/>
      <c r="N116" s="11"/>
      <c r="O116" s="164" t="s">
        <v>27</v>
      </c>
      <c r="P116" s="164"/>
    </row>
    <row r="117" spans="1:19" ht="18.75" hidden="1">
      <c r="A117" s="27" t="s">
        <v>26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11"/>
      <c r="P117" s="27" t="s">
        <v>35</v>
      </c>
    </row>
    <row r="118" spans="1:19" ht="18.75">
      <c r="A118" s="27" t="s">
        <v>172</v>
      </c>
      <c r="B118" s="51"/>
      <c r="C118" s="38"/>
      <c r="D118" s="38"/>
      <c r="E118" s="38"/>
      <c r="F118" s="38"/>
      <c r="G118" s="38"/>
      <c r="H118" s="31"/>
      <c r="I118" s="31"/>
      <c r="J118" s="31"/>
      <c r="K118" s="31"/>
      <c r="L118" s="31"/>
      <c r="M118" s="31"/>
      <c r="N118" s="31"/>
      <c r="O118" s="160" t="s">
        <v>133</v>
      </c>
      <c r="P118" s="160"/>
      <c r="R118" s="72"/>
    </row>
    <row r="119" spans="1:19" ht="23.25" customHeight="1">
      <c r="A119" s="12"/>
      <c r="B119" s="51"/>
      <c r="C119" s="52"/>
      <c r="D119" s="53"/>
      <c r="E119" s="48"/>
      <c r="G119" s="52"/>
      <c r="H119" s="52"/>
      <c r="L119" s="58"/>
      <c r="M119" s="58"/>
      <c r="N119" s="58"/>
    </row>
    <row r="120" spans="1:19">
      <c r="C120" s="52"/>
      <c r="D120" s="52"/>
      <c r="E120" s="52"/>
      <c r="F120" s="45"/>
      <c r="G120" s="52"/>
      <c r="H120" s="52"/>
      <c r="I120" s="52"/>
    </row>
    <row r="121" spans="1:19">
      <c r="C121" s="52"/>
      <c r="D121" s="52"/>
      <c r="E121" s="52"/>
      <c r="F121" s="45"/>
      <c r="G121" s="52"/>
      <c r="H121" s="52"/>
      <c r="I121" s="52"/>
    </row>
    <row r="122" spans="1:19">
      <c r="C122" s="52"/>
      <c r="D122" s="52"/>
      <c r="E122" s="52"/>
      <c r="F122" s="45"/>
      <c r="G122" s="52"/>
      <c r="H122" s="52"/>
      <c r="I122" s="52"/>
    </row>
    <row r="123" spans="1:19">
      <c r="C123" s="52"/>
      <c r="D123" s="52"/>
      <c r="E123" s="52"/>
      <c r="F123" s="45"/>
      <c r="G123" s="52"/>
      <c r="H123" s="52"/>
      <c r="I123" s="52"/>
    </row>
    <row r="124" spans="1:19">
      <c r="C124" s="45"/>
      <c r="D124" s="45"/>
      <c r="E124" s="45"/>
      <c r="F124" s="45"/>
      <c r="G124" s="52"/>
      <c r="H124" s="52"/>
      <c r="I124" s="52"/>
    </row>
    <row r="125" spans="1:19">
      <c r="C125" s="45"/>
      <c r="D125" s="45"/>
      <c r="E125" s="45"/>
      <c r="F125" s="45"/>
      <c r="G125" s="52"/>
      <c r="H125" s="52"/>
      <c r="I125" s="52"/>
    </row>
  </sheetData>
  <mergeCells count="24">
    <mergeCell ref="L27:P27"/>
    <mergeCell ref="M28:M29"/>
    <mergeCell ref="L28:L29"/>
    <mergeCell ref="N28:N29"/>
    <mergeCell ref="O118:P118"/>
    <mergeCell ref="O116:P116"/>
    <mergeCell ref="O4:P4"/>
    <mergeCell ref="K28:K29"/>
    <mergeCell ref="A24:P24"/>
    <mergeCell ref="A25:P25"/>
    <mergeCell ref="A27:A29"/>
    <mergeCell ref="O28:O29"/>
    <mergeCell ref="P28:P29"/>
    <mergeCell ref="G27:K27"/>
    <mergeCell ref="B27:B29"/>
    <mergeCell ref="C27:F27"/>
    <mergeCell ref="C28:C29"/>
    <mergeCell ref="E28:E29"/>
    <mergeCell ref="G28:G29"/>
    <mergeCell ref="J28:J29"/>
    <mergeCell ref="H28:H29"/>
    <mergeCell ref="I28:I29"/>
    <mergeCell ref="D28:D29"/>
    <mergeCell ref="F28:F29"/>
  </mergeCells>
  <phoneticPr fontId="5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5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5"/>
  <sheetViews>
    <sheetView showZeros="0" view="pageBreakPreview" topLeftCell="A62" zoomScale="75" zoomScaleNormal="75" zoomScaleSheetLayoutView="75" workbookViewId="0">
      <selection activeCell="E31" sqref="E31:E32"/>
    </sheetView>
  </sheetViews>
  <sheetFormatPr defaultRowHeight="12.75"/>
  <cols>
    <col min="1" max="1" width="10.140625" style="2" customWidth="1"/>
    <col min="2" max="2" width="26.140625" style="23" customWidth="1"/>
    <col min="3" max="3" width="12.5703125" style="7" customWidth="1"/>
    <col min="4" max="4" width="15.7109375" style="3" customWidth="1"/>
    <col min="5" max="5" width="15.28515625" style="3" customWidth="1"/>
    <col min="6" max="6" width="8.85546875" style="3" customWidth="1"/>
    <col min="7" max="7" width="13" style="3" customWidth="1"/>
    <col min="8" max="8" width="14.85546875" style="3" customWidth="1"/>
    <col min="9" max="9" width="15.7109375" style="3" customWidth="1"/>
    <col min="10" max="10" width="14.140625" style="3" customWidth="1"/>
    <col min="11" max="11" width="9.28515625" style="3" customWidth="1"/>
    <col min="12" max="12" width="13.42578125" style="3" customWidth="1"/>
    <col min="13" max="13" width="15.140625" style="3" customWidth="1"/>
    <col min="14" max="14" width="16.42578125" style="3" customWidth="1"/>
    <col min="15" max="15" width="15.85546875" style="3" customWidth="1"/>
    <col min="16" max="16" width="9.85546875" style="3" customWidth="1"/>
    <col min="17" max="16384" width="9.140625" style="3"/>
  </cols>
  <sheetData>
    <row r="1" spans="3:16" hidden="1">
      <c r="C1" s="3"/>
      <c r="O1" s="13" t="s">
        <v>11</v>
      </c>
    </row>
    <row r="2" spans="3:16" hidden="1">
      <c r="C2" s="3"/>
      <c r="O2" s="13" t="s">
        <v>24</v>
      </c>
    </row>
    <row r="3" spans="3:16" hidden="1">
      <c r="C3" s="3"/>
      <c r="O3" s="13" t="s">
        <v>25</v>
      </c>
    </row>
    <row r="4" spans="3:16" hidden="1">
      <c r="C4" s="3"/>
      <c r="O4" s="13" t="s">
        <v>32</v>
      </c>
    </row>
    <row r="5" spans="3:16" hidden="1">
      <c r="C5" s="3"/>
      <c r="O5" s="3" t="s">
        <v>11</v>
      </c>
      <c r="P5" s="1"/>
    </row>
    <row r="6" spans="3:16" ht="17.25" hidden="1" customHeight="1">
      <c r="C6" s="3"/>
      <c r="O6" s="3" t="s">
        <v>24</v>
      </c>
      <c r="P6" s="1"/>
    </row>
    <row r="7" spans="3:16" ht="17.25" hidden="1" customHeight="1">
      <c r="C7" s="3"/>
      <c r="O7" s="3" t="s">
        <v>25</v>
      </c>
      <c r="P7" s="1"/>
    </row>
    <row r="8" spans="3:16" ht="18.75" hidden="1" customHeight="1">
      <c r="C8" s="3"/>
      <c r="O8" s="3" t="s">
        <v>33</v>
      </c>
      <c r="P8" s="1"/>
    </row>
    <row r="9" spans="3:16" ht="18.75" hidden="1" customHeight="1">
      <c r="C9" s="3"/>
      <c r="O9" s="12" t="s">
        <v>11</v>
      </c>
      <c r="P9" s="34"/>
    </row>
    <row r="10" spans="3:16" ht="18.75" hidden="1" customHeight="1">
      <c r="C10" s="3"/>
      <c r="O10" s="12" t="s">
        <v>24</v>
      </c>
      <c r="P10" s="34"/>
    </row>
    <row r="11" spans="3:16" ht="18.75" hidden="1" customHeight="1">
      <c r="C11" s="3"/>
      <c r="O11" s="12" t="s">
        <v>37</v>
      </c>
      <c r="P11" s="34"/>
    </row>
    <row r="12" spans="3:16" ht="18.75" hidden="1" customHeight="1">
      <c r="C12" s="3"/>
      <c r="O12" s="12" t="s">
        <v>38</v>
      </c>
      <c r="P12" s="34"/>
    </row>
    <row r="13" spans="3:16" ht="18.75" customHeight="1">
      <c r="C13" s="3"/>
      <c r="O13" s="168"/>
      <c r="P13" s="168"/>
    </row>
    <row r="14" spans="3:16" ht="18.75" hidden="1" customHeight="1">
      <c r="C14" s="3"/>
      <c r="N14" s="25" t="s">
        <v>24</v>
      </c>
      <c r="O14" s="26"/>
      <c r="P14" s="34"/>
    </row>
    <row r="15" spans="3:16" ht="18.75" hidden="1" customHeight="1">
      <c r="C15" s="3"/>
      <c r="N15" s="25" t="s">
        <v>37</v>
      </c>
      <c r="O15" s="26"/>
      <c r="P15" s="34"/>
    </row>
    <row r="16" spans="3:16" ht="18.75" hidden="1" customHeight="1">
      <c r="C16" s="3"/>
      <c r="N16" s="25" t="s">
        <v>39</v>
      </c>
      <c r="O16" s="26"/>
      <c r="P16" s="34"/>
    </row>
    <row r="17" spans="1:16" ht="18.75" hidden="1" customHeight="1">
      <c r="C17" s="3"/>
      <c r="O17" s="168"/>
      <c r="P17" s="168"/>
    </row>
    <row r="18" spans="1:16" ht="18.75" hidden="1" customHeight="1">
      <c r="C18" s="3"/>
      <c r="N18" s="25" t="s">
        <v>24</v>
      </c>
      <c r="O18" s="26"/>
      <c r="P18" s="1"/>
    </row>
    <row r="19" spans="1:16" ht="18.75" hidden="1" customHeight="1">
      <c r="C19" s="3"/>
      <c r="N19" s="25" t="s">
        <v>25</v>
      </c>
      <c r="O19" s="26"/>
      <c r="P19" s="1"/>
    </row>
    <row r="20" spans="1:16" ht="18.75" hidden="1" customHeight="1">
      <c r="C20" s="3"/>
      <c r="N20" s="25" t="s">
        <v>34</v>
      </c>
      <c r="O20" s="26"/>
      <c r="P20" s="1"/>
    </row>
    <row r="21" spans="1:16" ht="14.25" hidden="1" customHeight="1">
      <c r="C21" s="3"/>
      <c r="O21" s="172"/>
      <c r="P21" s="172"/>
    </row>
    <row r="22" spans="1:16" ht="14.25" customHeight="1">
      <c r="C22" s="3"/>
      <c r="N22" s="51" t="s">
        <v>11</v>
      </c>
      <c r="O22" s="97"/>
      <c r="P22" s="76"/>
    </row>
    <row r="23" spans="1:16" ht="14.25" customHeight="1">
      <c r="C23" s="3"/>
      <c r="N23" s="51" t="s">
        <v>163</v>
      </c>
      <c r="O23" s="97"/>
      <c r="P23" s="76"/>
    </row>
    <row r="24" spans="1:16" ht="14.25" customHeight="1">
      <c r="C24" s="3"/>
      <c r="N24" s="51" t="s">
        <v>159</v>
      </c>
      <c r="O24" s="97"/>
      <c r="P24" s="76"/>
    </row>
    <row r="25" spans="1:16" ht="22.5" customHeight="1">
      <c r="C25" s="3"/>
      <c r="N25" s="51" t="s">
        <v>204</v>
      </c>
      <c r="O25" s="97"/>
      <c r="P25" s="76"/>
    </row>
    <row r="26" spans="1:16" ht="14.25" customHeight="1">
      <c r="C26" s="3"/>
      <c r="O26" s="76"/>
      <c r="P26" s="76"/>
    </row>
    <row r="27" spans="1:16" ht="24.75" customHeight="1">
      <c r="A27" s="160" t="s">
        <v>154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16" ht="21.75" customHeight="1">
      <c r="A28" s="160" t="s">
        <v>173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>
      <c r="C29" s="3"/>
      <c r="P29" s="9" t="s">
        <v>50</v>
      </c>
    </row>
    <row r="30" spans="1:16" ht="15">
      <c r="A30" s="169" t="s">
        <v>40</v>
      </c>
      <c r="B30" s="49" t="s">
        <v>43</v>
      </c>
      <c r="C30" s="173" t="s">
        <v>44</v>
      </c>
      <c r="D30" s="173"/>
      <c r="E30" s="173"/>
      <c r="F30" s="173"/>
      <c r="G30" s="174" t="s">
        <v>45</v>
      </c>
      <c r="H30" s="174"/>
      <c r="I30" s="174"/>
      <c r="J30" s="174"/>
      <c r="K30" s="174"/>
      <c r="L30" s="174" t="s">
        <v>21</v>
      </c>
      <c r="M30" s="174"/>
      <c r="N30" s="174"/>
      <c r="O30" s="174"/>
      <c r="P30" s="174"/>
    </row>
    <row r="31" spans="1:16" ht="12" customHeight="1">
      <c r="A31" s="170"/>
      <c r="B31" s="49" t="s">
        <v>46</v>
      </c>
      <c r="C31" s="156" t="s">
        <v>96</v>
      </c>
      <c r="D31" s="178" t="s">
        <v>174</v>
      </c>
      <c r="E31" s="156" t="s">
        <v>175</v>
      </c>
      <c r="F31" s="156" t="s">
        <v>47</v>
      </c>
      <c r="G31" s="156" t="s">
        <v>96</v>
      </c>
      <c r="H31" s="156" t="s">
        <v>117</v>
      </c>
      <c r="I31" s="156" t="s">
        <v>176</v>
      </c>
      <c r="J31" s="156" t="s">
        <v>177</v>
      </c>
      <c r="K31" s="156" t="s">
        <v>48</v>
      </c>
      <c r="L31" s="156" t="s">
        <v>96</v>
      </c>
      <c r="M31" s="166" t="s">
        <v>118</v>
      </c>
      <c r="N31" s="166" t="s">
        <v>178</v>
      </c>
      <c r="O31" s="156" t="s">
        <v>177</v>
      </c>
      <c r="P31" s="166" t="s">
        <v>20</v>
      </c>
    </row>
    <row r="32" spans="1:16" ht="165" customHeight="1">
      <c r="A32" s="171"/>
      <c r="B32" s="50" t="s">
        <v>49</v>
      </c>
      <c r="C32" s="165"/>
      <c r="D32" s="179"/>
      <c r="E32" s="165"/>
      <c r="F32" s="165"/>
      <c r="G32" s="165"/>
      <c r="H32" s="165"/>
      <c r="I32" s="165"/>
      <c r="J32" s="165"/>
      <c r="K32" s="165"/>
      <c r="L32" s="165"/>
      <c r="M32" s="167"/>
      <c r="N32" s="167"/>
      <c r="O32" s="165"/>
      <c r="P32" s="167"/>
    </row>
    <row r="33" spans="1:17" s="17" customFormat="1" ht="17.25" customHeight="1">
      <c r="A33" s="60">
        <v>1</v>
      </c>
      <c r="B33" s="59">
        <v>2</v>
      </c>
      <c r="C33" s="61">
        <v>3</v>
      </c>
      <c r="D33" s="61">
        <v>4</v>
      </c>
      <c r="E33" s="62">
        <v>6</v>
      </c>
      <c r="F33" s="62">
        <v>7</v>
      </c>
      <c r="G33" s="62">
        <v>9</v>
      </c>
      <c r="H33" s="62">
        <v>10</v>
      </c>
      <c r="I33" s="62">
        <v>11</v>
      </c>
      <c r="J33" s="62">
        <v>12</v>
      </c>
      <c r="K33" s="62">
        <v>13</v>
      </c>
      <c r="L33" s="62">
        <v>14</v>
      </c>
      <c r="M33" s="62">
        <v>15</v>
      </c>
      <c r="N33" s="62">
        <v>16</v>
      </c>
      <c r="O33" s="62">
        <v>17</v>
      </c>
      <c r="P33" s="62">
        <v>18</v>
      </c>
    </row>
    <row r="34" spans="1:17" s="4" customFormat="1" ht="38.450000000000003" customHeight="1">
      <c r="A34" s="78" t="s">
        <v>23</v>
      </c>
      <c r="B34" s="79" t="s">
        <v>134</v>
      </c>
      <c r="C34" s="80">
        <f>SUM(C35:C47)</f>
        <v>13889900</v>
      </c>
      <c r="D34" s="80">
        <f>SUM(D35:D47)</f>
        <v>11053591</v>
      </c>
      <c r="E34" s="132">
        <f>SUM(E35:E47)</f>
        <v>7974706.7299999995</v>
      </c>
      <c r="F34" s="94">
        <f>F35</f>
        <v>90.426128029170741</v>
      </c>
      <c r="G34" s="98">
        <f>SUM(G35:G47)</f>
        <v>727199</v>
      </c>
      <c r="H34" s="98">
        <f>SUM(H35:H47)</f>
        <v>4251104.68</v>
      </c>
      <c r="I34" s="98">
        <f>SUM(I35:I47)</f>
        <v>1857104.68</v>
      </c>
      <c r="J34" s="98">
        <f>SUM(J35:J47)</f>
        <v>688393.97</v>
      </c>
      <c r="K34" s="94">
        <f>K35</f>
        <v>54.585474790351221</v>
      </c>
      <c r="L34" s="80">
        <f>SUM(L35:L47)</f>
        <v>14601999</v>
      </c>
      <c r="M34" s="80">
        <f>SUM(M35:M76)</f>
        <v>223397841.75999999</v>
      </c>
      <c r="N34" s="80">
        <f>SUM(N35:N70)</f>
        <v>218674721.75999999</v>
      </c>
      <c r="O34" s="80">
        <f>SUM(O35:O47)</f>
        <v>8346675.209999999</v>
      </c>
      <c r="P34" s="94">
        <f>P35</f>
        <v>88.396611264980692</v>
      </c>
      <c r="Q34" s="64"/>
    </row>
    <row r="35" spans="1:17" s="4" customFormat="1" ht="147.75" customHeight="1">
      <c r="A35" s="63" t="s">
        <v>16</v>
      </c>
      <c r="B35" s="82" t="s">
        <v>17</v>
      </c>
      <c r="C35" s="83">
        <v>8930400</v>
      </c>
      <c r="D35" s="83">
        <v>6915424</v>
      </c>
      <c r="E35" s="84">
        <v>6253350.1600000001</v>
      </c>
      <c r="F35" s="85">
        <f t="shared" ref="F35:F70" si="0">(E35/D35)*100</f>
        <v>90.426128029170741</v>
      </c>
      <c r="G35" s="83">
        <v>722099</v>
      </c>
      <c r="H35" s="83">
        <v>472099</v>
      </c>
      <c r="I35" s="84">
        <v>415099</v>
      </c>
      <c r="J35" s="84">
        <v>226583.76</v>
      </c>
      <c r="K35" s="85">
        <f>J35/I35*100</f>
        <v>54.585474790351221</v>
      </c>
      <c r="L35" s="83">
        <f t="shared" ref="L35:M41" si="1">C35+G35</f>
        <v>9652499</v>
      </c>
      <c r="M35" s="83">
        <f t="shared" si="1"/>
        <v>7387523</v>
      </c>
      <c r="N35" s="84">
        <f t="shared" ref="N35:O44" si="2">D35+I35</f>
        <v>7330523</v>
      </c>
      <c r="O35" s="84">
        <f t="shared" si="2"/>
        <v>6479933.9199999999</v>
      </c>
      <c r="P35" s="85">
        <f>SUM(O35/N35*100)</f>
        <v>88.396611264980692</v>
      </c>
      <c r="Q35" s="64"/>
    </row>
    <row r="36" spans="1:17" s="8" customFormat="1" ht="35.25" hidden="1" customHeight="1">
      <c r="A36" s="91" t="s">
        <v>119</v>
      </c>
      <c r="B36" s="100" t="s">
        <v>9</v>
      </c>
      <c r="C36" s="87"/>
      <c r="D36" s="87"/>
      <c r="E36" s="90"/>
      <c r="F36" s="85" t="e">
        <f t="shared" si="0"/>
        <v>#DIV/0!</v>
      </c>
      <c r="G36" s="87"/>
      <c r="H36" s="87"/>
      <c r="I36" s="90"/>
      <c r="J36" s="90"/>
      <c r="K36" s="85" t="e">
        <f>J36/I36*100</f>
        <v>#DIV/0!</v>
      </c>
      <c r="L36" s="83">
        <f t="shared" si="1"/>
        <v>0</v>
      </c>
      <c r="M36" s="83">
        <f t="shared" si="1"/>
        <v>0</v>
      </c>
      <c r="N36" s="84">
        <f t="shared" si="2"/>
        <v>0</v>
      </c>
      <c r="O36" s="84">
        <f t="shared" si="2"/>
        <v>0</v>
      </c>
      <c r="P36" s="85" t="e">
        <f>O36/N36*100</f>
        <v>#DIV/0!</v>
      </c>
      <c r="Q36" s="68"/>
    </row>
    <row r="37" spans="1:17" s="4" customFormat="1" ht="53.25" customHeight="1">
      <c r="A37" s="91" t="s">
        <v>120</v>
      </c>
      <c r="B37" s="82" t="s">
        <v>121</v>
      </c>
      <c r="C37" s="87">
        <v>133500</v>
      </c>
      <c r="D37" s="83">
        <v>133500</v>
      </c>
      <c r="E37" s="84">
        <v>133464.17000000001</v>
      </c>
      <c r="F37" s="85">
        <f t="shared" si="0"/>
        <v>99.97316104868915</v>
      </c>
      <c r="G37" s="83"/>
      <c r="H37" s="83"/>
      <c r="I37" s="84"/>
      <c r="J37" s="66"/>
      <c r="K37" s="69"/>
      <c r="L37" s="83">
        <f t="shared" si="1"/>
        <v>133500</v>
      </c>
      <c r="M37" s="83">
        <f t="shared" si="1"/>
        <v>133500</v>
      </c>
      <c r="N37" s="84">
        <f t="shared" si="2"/>
        <v>133500</v>
      </c>
      <c r="O37" s="84">
        <f t="shared" si="2"/>
        <v>133464.17000000001</v>
      </c>
      <c r="P37" s="85">
        <f t="shared" ref="P37:P67" si="3">O37/N37*100</f>
        <v>99.97316104868915</v>
      </c>
      <c r="Q37" s="64"/>
    </row>
    <row r="38" spans="1:17" s="4" customFormat="1" ht="51" customHeight="1">
      <c r="A38" s="91" t="s">
        <v>123</v>
      </c>
      <c r="B38" s="86" t="s">
        <v>124</v>
      </c>
      <c r="C38" s="87">
        <v>4000</v>
      </c>
      <c r="D38" s="83">
        <v>4000</v>
      </c>
      <c r="E38" s="84">
        <v>3798.7</v>
      </c>
      <c r="F38" s="85">
        <f t="shared" si="0"/>
        <v>94.967499999999987</v>
      </c>
      <c r="G38" s="65"/>
      <c r="H38" s="65"/>
      <c r="I38" s="66"/>
      <c r="J38" s="66"/>
      <c r="K38" s="69"/>
      <c r="L38" s="83">
        <f t="shared" si="1"/>
        <v>4000</v>
      </c>
      <c r="M38" s="83">
        <f t="shared" si="1"/>
        <v>4000</v>
      </c>
      <c r="N38" s="84">
        <f t="shared" si="2"/>
        <v>4000</v>
      </c>
      <c r="O38" s="84">
        <f t="shared" si="2"/>
        <v>3798.7</v>
      </c>
      <c r="P38" s="85">
        <f t="shared" si="3"/>
        <v>94.967499999999987</v>
      </c>
      <c r="Q38" s="64"/>
    </row>
    <row r="39" spans="1:17" s="4" customFormat="1" ht="58.5" customHeight="1">
      <c r="A39" s="63" t="s">
        <v>74</v>
      </c>
      <c r="B39" s="82" t="s">
        <v>10</v>
      </c>
      <c r="C39" s="87">
        <v>340000</v>
      </c>
      <c r="D39" s="83">
        <v>270000</v>
      </c>
      <c r="E39" s="84">
        <v>154200</v>
      </c>
      <c r="F39" s="85">
        <f t="shared" si="0"/>
        <v>57.111111111111114</v>
      </c>
      <c r="G39" s="83"/>
      <c r="H39" s="83"/>
      <c r="I39" s="84"/>
      <c r="J39" s="66"/>
      <c r="K39" s="69"/>
      <c r="L39" s="83">
        <f t="shared" si="1"/>
        <v>340000</v>
      </c>
      <c r="M39" s="83">
        <f t="shared" si="1"/>
        <v>270000</v>
      </c>
      <c r="N39" s="84">
        <f t="shared" si="2"/>
        <v>270000</v>
      </c>
      <c r="O39" s="84">
        <f t="shared" si="2"/>
        <v>154200</v>
      </c>
      <c r="P39" s="85">
        <f t="shared" si="3"/>
        <v>57.111111111111114</v>
      </c>
      <c r="Q39" s="64"/>
    </row>
    <row r="40" spans="1:17" s="4" customFormat="1" ht="58.5" customHeight="1">
      <c r="A40" s="63" t="s">
        <v>75</v>
      </c>
      <c r="B40" s="82" t="s">
        <v>76</v>
      </c>
      <c r="C40" s="87">
        <v>1972000</v>
      </c>
      <c r="D40" s="83">
        <v>1530667</v>
      </c>
      <c r="E40" s="84">
        <v>855905.31</v>
      </c>
      <c r="F40" s="85">
        <f t="shared" si="0"/>
        <v>55.917146577276441</v>
      </c>
      <c r="G40" s="83"/>
      <c r="H40" s="83"/>
      <c r="I40" s="84"/>
      <c r="J40" s="66"/>
      <c r="K40" s="69"/>
      <c r="L40" s="83">
        <f t="shared" si="1"/>
        <v>1972000</v>
      </c>
      <c r="M40" s="83">
        <f t="shared" si="1"/>
        <v>1530667</v>
      </c>
      <c r="N40" s="84">
        <f t="shared" si="2"/>
        <v>1530667</v>
      </c>
      <c r="O40" s="84">
        <f t="shared" si="2"/>
        <v>855905.31</v>
      </c>
      <c r="P40" s="85">
        <f t="shared" si="3"/>
        <v>55.917146577276441</v>
      </c>
      <c r="Q40" s="64"/>
    </row>
    <row r="41" spans="1:17" s="4" customFormat="1" ht="93" customHeight="1">
      <c r="A41" s="63" t="s">
        <v>161</v>
      </c>
      <c r="B41" s="138" t="s">
        <v>155</v>
      </c>
      <c r="C41" s="87"/>
      <c r="D41" s="83"/>
      <c r="E41" s="84"/>
      <c r="F41" s="85"/>
      <c r="G41" s="83"/>
      <c r="H41" s="84">
        <v>155500</v>
      </c>
      <c r="I41" s="84">
        <v>155500</v>
      </c>
      <c r="J41" s="66">
        <v>155384.72</v>
      </c>
      <c r="K41" s="85">
        <f>J41/I41*100</f>
        <v>99.925864951768489</v>
      </c>
      <c r="L41" s="83">
        <f t="shared" si="1"/>
        <v>0</v>
      </c>
      <c r="M41" s="83">
        <f t="shared" si="1"/>
        <v>155500</v>
      </c>
      <c r="N41" s="84">
        <f t="shared" si="2"/>
        <v>155500</v>
      </c>
      <c r="O41" s="84">
        <f t="shared" si="2"/>
        <v>155384.72</v>
      </c>
      <c r="P41" s="85">
        <f>O41/N41*100</f>
        <v>99.925864951768489</v>
      </c>
      <c r="Q41" s="64"/>
    </row>
    <row r="42" spans="1:17" s="4" customFormat="1" ht="93" customHeight="1">
      <c r="A42" s="63" t="s">
        <v>187</v>
      </c>
      <c r="B42" s="140" t="s">
        <v>197</v>
      </c>
      <c r="C42" s="87"/>
      <c r="D42" s="83"/>
      <c r="E42" s="84"/>
      <c r="F42" s="85"/>
      <c r="G42" s="83"/>
      <c r="H42" s="84">
        <v>2750000</v>
      </c>
      <c r="I42" s="84">
        <v>413000</v>
      </c>
      <c r="J42" s="66"/>
      <c r="K42" s="85"/>
      <c r="L42" s="83"/>
      <c r="M42" s="83"/>
      <c r="N42" s="84"/>
      <c r="O42" s="84"/>
      <c r="P42" s="85"/>
      <c r="Q42" s="64"/>
    </row>
    <row r="43" spans="1:17" s="4" customFormat="1" ht="93" customHeight="1">
      <c r="A43" s="63" t="s">
        <v>162</v>
      </c>
      <c r="B43" s="138" t="s">
        <v>160</v>
      </c>
      <c r="C43" s="87"/>
      <c r="D43" s="83"/>
      <c r="E43" s="84"/>
      <c r="F43" s="85"/>
      <c r="G43" s="83"/>
      <c r="H43" s="84">
        <v>158405.68</v>
      </c>
      <c r="I43" s="84">
        <v>158405.68</v>
      </c>
      <c r="J43" s="66">
        <v>158375.49</v>
      </c>
      <c r="K43" s="85">
        <f>J43/I43*100</f>
        <v>99.980941339982252</v>
      </c>
      <c r="L43" s="83"/>
      <c r="M43" s="83"/>
      <c r="N43" s="84"/>
      <c r="O43" s="84"/>
      <c r="P43" s="85"/>
      <c r="Q43" s="64"/>
    </row>
    <row r="44" spans="1:17" s="4" customFormat="1" ht="58.5" customHeight="1">
      <c r="A44" s="63" t="s">
        <v>77</v>
      </c>
      <c r="B44" s="82" t="s">
        <v>79</v>
      </c>
      <c r="C44" s="87">
        <v>2500000</v>
      </c>
      <c r="D44" s="83">
        <v>2190000</v>
      </c>
      <c r="E44" s="84">
        <v>563988.39</v>
      </c>
      <c r="F44" s="85">
        <f t="shared" si="0"/>
        <v>25.752894520547947</v>
      </c>
      <c r="G44" s="83"/>
      <c r="H44" s="83"/>
      <c r="I44" s="84"/>
      <c r="J44" s="66"/>
      <c r="K44" s="69"/>
      <c r="L44" s="83">
        <f>C44+G44</f>
        <v>2500000</v>
      </c>
      <c r="M44" s="83">
        <f>D44+H44</f>
        <v>2190000</v>
      </c>
      <c r="N44" s="84">
        <f t="shared" si="2"/>
        <v>2190000</v>
      </c>
      <c r="O44" s="84">
        <f t="shared" si="2"/>
        <v>563988.39</v>
      </c>
      <c r="P44" s="85">
        <f t="shared" si="3"/>
        <v>25.752894520547947</v>
      </c>
      <c r="Q44" s="64"/>
    </row>
    <row r="45" spans="1:17" s="4" customFormat="1" ht="58.5" customHeight="1">
      <c r="A45" s="63" t="s">
        <v>78</v>
      </c>
      <c r="B45" s="86" t="s">
        <v>80</v>
      </c>
      <c r="C45" s="87"/>
      <c r="D45" s="83"/>
      <c r="E45" s="84"/>
      <c r="F45" s="85"/>
      <c r="G45" s="83">
        <v>5100</v>
      </c>
      <c r="H45" s="84">
        <v>55100</v>
      </c>
      <c r="I45" s="84">
        <v>55100</v>
      </c>
      <c r="J45" s="66"/>
      <c r="K45" s="85">
        <f t="shared" ref="K45:K50" si="4">J45/I45*100</f>
        <v>0</v>
      </c>
      <c r="L45" s="83"/>
      <c r="M45" s="83"/>
      <c r="N45" s="84"/>
      <c r="O45" s="66"/>
      <c r="P45" s="85" t="e">
        <f t="shared" si="3"/>
        <v>#DIV/0!</v>
      </c>
      <c r="Q45" s="64"/>
    </row>
    <row r="46" spans="1:17" s="4" customFormat="1" ht="58.5" customHeight="1">
      <c r="A46" s="63" t="s">
        <v>135</v>
      </c>
      <c r="B46" s="138" t="s">
        <v>156</v>
      </c>
      <c r="C46" s="87"/>
      <c r="D46" s="83"/>
      <c r="E46" s="84"/>
      <c r="F46" s="85"/>
      <c r="G46" s="83"/>
      <c r="H46" s="84">
        <v>560000</v>
      </c>
      <c r="I46" s="84">
        <v>560000</v>
      </c>
      <c r="J46" s="66">
        <v>48050</v>
      </c>
      <c r="K46" s="85">
        <f t="shared" si="4"/>
        <v>8.5803571428571423</v>
      </c>
      <c r="L46" s="83"/>
      <c r="M46" s="83"/>
      <c r="N46" s="84"/>
      <c r="O46" s="66"/>
      <c r="P46" s="85" t="e">
        <f t="shared" si="3"/>
        <v>#DIV/0!</v>
      </c>
      <c r="Q46" s="64"/>
    </row>
    <row r="47" spans="1:17" s="4" customFormat="1" ht="71.25" customHeight="1">
      <c r="A47" s="63" t="s">
        <v>136</v>
      </c>
      <c r="B47" s="139" t="s">
        <v>157</v>
      </c>
      <c r="C47" s="87">
        <v>10000</v>
      </c>
      <c r="D47" s="83">
        <v>10000</v>
      </c>
      <c r="E47" s="84">
        <v>10000</v>
      </c>
      <c r="F47" s="85">
        <f t="shared" si="0"/>
        <v>100</v>
      </c>
      <c r="G47" s="83"/>
      <c r="H47" s="83">
        <v>100000</v>
      </c>
      <c r="I47" s="84">
        <v>100000</v>
      </c>
      <c r="J47" s="66">
        <v>100000</v>
      </c>
      <c r="K47" s="69">
        <f t="shared" si="4"/>
        <v>100</v>
      </c>
      <c r="L47" s="83"/>
      <c r="M47" s="83"/>
      <c r="N47" s="84"/>
      <c r="O47" s="66"/>
      <c r="P47" s="85" t="e">
        <f t="shared" si="3"/>
        <v>#DIV/0!</v>
      </c>
      <c r="Q47" s="64"/>
    </row>
    <row r="48" spans="1:17" s="4" customFormat="1" ht="75.75" customHeight="1">
      <c r="A48" s="136" t="s">
        <v>137</v>
      </c>
      <c r="B48" s="137" t="s">
        <v>138</v>
      </c>
      <c r="C48" s="80">
        <f>SUM(C49:C67)</f>
        <v>131360939.88</v>
      </c>
      <c r="D48" s="80">
        <f>SUM(D49:D67)</f>
        <v>102016065.88</v>
      </c>
      <c r="E48" s="80">
        <f>SUM(E49:E67)</f>
        <v>95322624.479999959</v>
      </c>
      <c r="F48" s="85">
        <f t="shared" si="0"/>
        <v>93.438835988957436</v>
      </c>
      <c r="G48" s="98">
        <f>SUM(G49:G68)</f>
        <v>3195500</v>
      </c>
      <c r="H48" s="98">
        <f>SUM(H49:H69)</f>
        <v>5472930</v>
      </c>
      <c r="I48" s="98">
        <f>SUM(I49:I69)</f>
        <v>3685200</v>
      </c>
      <c r="J48" s="98">
        <f>SUM(J49:J68)</f>
        <v>1027621.0299999999</v>
      </c>
      <c r="K48" s="69">
        <f t="shared" si="4"/>
        <v>27.885081678063607</v>
      </c>
      <c r="L48" s="80">
        <f>SUM(L49:L67)</f>
        <v>133667039.88</v>
      </c>
      <c r="M48" s="80">
        <f>SUM(M49:M67)</f>
        <v>104385165.88</v>
      </c>
      <c r="N48" s="80">
        <f>SUM(N49:N67)</f>
        <v>103517765.88</v>
      </c>
      <c r="O48" s="80">
        <f>SUM(O49:O73)</f>
        <v>95928035.509999961</v>
      </c>
      <c r="P48" s="85">
        <f t="shared" si="3"/>
        <v>92.668185692107954</v>
      </c>
      <c r="Q48" s="64"/>
    </row>
    <row r="49" spans="1:17" s="4" customFormat="1" ht="87" customHeight="1">
      <c r="A49" s="63" t="s">
        <v>139</v>
      </c>
      <c r="B49" s="86" t="s">
        <v>129</v>
      </c>
      <c r="C49" s="83">
        <v>1085800</v>
      </c>
      <c r="D49" s="83">
        <v>999549</v>
      </c>
      <c r="E49" s="84">
        <v>920402.85</v>
      </c>
      <c r="F49" s="85">
        <f t="shared" si="0"/>
        <v>92.08181389806802</v>
      </c>
      <c r="G49" s="83">
        <v>40000</v>
      </c>
      <c r="H49" s="83">
        <v>103000</v>
      </c>
      <c r="I49" s="84">
        <v>103000</v>
      </c>
      <c r="J49" s="66">
        <v>102994</v>
      </c>
      <c r="K49" s="69">
        <f t="shared" si="4"/>
        <v>99.994174757281556</v>
      </c>
      <c r="L49" s="83">
        <f t="shared" ref="L49:L68" si="5">C49+G49</f>
        <v>1125800</v>
      </c>
      <c r="M49" s="83">
        <f t="shared" ref="M49:M67" si="6">D49+H49</f>
        <v>1102549</v>
      </c>
      <c r="N49" s="84">
        <f t="shared" ref="N49:N67" si="7">D49+I49</f>
        <v>1102549</v>
      </c>
      <c r="O49" s="84">
        <f t="shared" ref="O49:O75" si="8">E49+J49</f>
        <v>1023396.85</v>
      </c>
      <c r="P49" s="85">
        <f t="shared" si="3"/>
        <v>92.820985733967376</v>
      </c>
      <c r="Q49" s="64"/>
    </row>
    <row r="50" spans="1:17" s="4" customFormat="1" ht="58.5" customHeight="1">
      <c r="A50" s="91" t="s">
        <v>140</v>
      </c>
      <c r="B50" s="100" t="s">
        <v>9</v>
      </c>
      <c r="C50" s="87">
        <v>25880000</v>
      </c>
      <c r="D50" s="83">
        <v>20340268</v>
      </c>
      <c r="E50" s="84">
        <v>18905574.579999998</v>
      </c>
      <c r="F50" s="85">
        <f t="shared" si="0"/>
        <v>92.946536299325061</v>
      </c>
      <c r="G50" s="83">
        <v>2585600</v>
      </c>
      <c r="H50" s="83">
        <v>2585600</v>
      </c>
      <c r="I50" s="84">
        <v>1939200</v>
      </c>
      <c r="J50" s="66">
        <v>851414.08</v>
      </c>
      <c r="K50" s="69">
        <f t="shared" si="4"/>
        <v>43.905429042904288</v>
      </c>
      <c r="L50" s="83">
        <f t="shared" si="5"/>
        <v>28465600</v>
      </c>
      <c r="M50" s="83">
        <f t="shared" si="6"/>
        <v>22925868</v>
      </c>
      <c r="N50" s="84">
        <f t="shared" si="7"/>
        <v>22279468</v>
      </c>
      <c r="O50" s="84">
        <f t="shared" si="8"/>
        <v>19756988.659999996</v>
      </c>
      <c r="P50" s="85">
        <f t="shared" si="3"/>
        <v>88.67800909788329</v>
      </c>
      <c r="Q50" s="64"/>
    </row>
    <row r="51" spans="1:17" s="4" customFormat="1" ht="58.5" customHeight="1">
      <c r="A51" s="91" t="s">
        <v>141</v>
      </c>
      <c r="B51" s="82" t="s">
        <v>121</v>
      </c>
      <c r="C51" s="87">
        <v>15786670</v>
      </c>
      <c r="D51" s="83">
        <v>13925303</v>
      </c>
      <c r="E51" s="84">
        <v>11582744.859999999</v>
      </c>
      <c r="F51" s="85">
        <f t="shared" si="0"/>
        <v>83.177686402945767</v>
      </c>
      <c r="G51" s="83"/>
      <c r="H51" s="83"/>
      <c r="I51" s="84"/>
      <c r="J51" s="66">
        <v>1722.95</v>
      </c>
      <c r="K51" s="69"/>
      <c r="L51" s="83">
        <f t="shared" si="5"/>
        <v>15786670</v>
      </c>
      <c r="M51" s="83">
        <f t="shared" si="6"/>
        <v>13925303</v>
      </c>
      <c r="N51" s="84">
        <f t="shared" si="7"/>
        <v>13925303</v>
      </c>
      <c r="O51" s="84">
        <f t="shared" si="8"/>
        <v>11584467.809999999</v>
      </c>
      <c r="P51" s="85">
        <f t="shared" si="3"/>
        <v>83.19005920373867</v>
      </c>
      <c r="Q51" s="64"/>
    </row>
    <row r="52" spans="1:17" s="4" customFormat="1" ht="58.5" customHeight="1">
      <c r="A52" s="91" t="s">
        <v>142</v>
      </c>
      <c r="B52" s="86" t="s">
        <v>122</v>
      </c>
      <c r="C52" s="87">
        <v>75627100</v>
      </c>
      <c r="D52" s="83">
        <v>55642000</v>
      </c>
      <c r="E52" s="84">
        <v>54754884.469999999</v>
      </c>
      <c r="F52" s="85">
        <f t="shared" si="0"/>
        <v>98.405672819093496</v>
      </c>
      <c r="G52" s="83"/>
      <c r="H52" s="83"/>
      <c r="I52" s="84"/>
      <c r="J52" s="66"/>
      <c r="K52" s="69"/>
      <c r="L52" s="83">
        <f t="shared" si="5"/>
        <v>75627100</v>
      </c>
      <c r="M52" s="83">
        <f t="shared" si="6"/>
        <v>55642000</v>
      </c>
      <c r="N52" s="84">
        <f t="shared" si="7"/>
        <v>55642000</v>
      </c>
      <c r="O52" s="84">
        <f t="shared" si="8"/>
        <v>54754884.469999999</v>
      </c>
      <c r="P52" s="85">
        <f t="shared" si="3"/>
        <v>98.405672819093496</v>
      </c>
      <c r="Q52" s="64"/>
    </row>
    <row r="53" spans="1:17" s="4" customFormat="1" ht="58.5" customHeight="1">
      <c r="A53" s="91" t="s">
        <v>143</v>
      </c>
      <c r="B53" s="141" t="s">
        <v>121</v>
      </c>
      <c r="C53" s="87">
        <v>2036654.17</v>
      </c>
      <c r="D53" s="83">
        <v>2036654.17</v>
      </c>
      <c r="E53" s="84">
        <v>2030684.55</v>
      </c>
      <c r="F53" s="85">
        <f t="shared" si="0"/>
        <v>99.706890836552788</v>
      </c>
      <c r="G53" s="83"/>
      <c r="H53" s="83"/>
      <c r="I53" s="84"/>
      <c r="J53" s="66"/>
      <c r="K53" s="69"/>
      <c r="L53" s="83">
        <f t="shared" si="5"/>
        <v>2036654.17</v>
      </c>
      <c r="M53" s="83">
        <f t="shared" si="6"/>
        <v>2036654.17</v>
      </c>
      <c r="N53" s="84">
        <f t="shared" si="7"/>
        <v>2036654.17</v>
      </c>
      <c r="O53" s="84">
        <f t="shared" si="8"/>
        <v>2030684.55</v>
      </c>
      <c r="P53" s="85">
        <f t="shared" si="3"/>
        <v>99.706890836552788</v>
      </c>
      <c r="Q53" s="64"/>
    </row>
    <row r="54" spans="1:17" s="4" customFormat="1" ht="134.25" customHeight="1">
      <c r="A54" s="91" t="s">
        <v>188</v>
      </c>
      <c r="B54" s="153" t="s">
        <v>198</v>
      </c>
      <c r="C54" s="87"/>
      <c r="D54" s="83"/>
      <c r="E54" s="84"/>
      <c r="F54" s="85"/>
      <c r="G54" s="83"/>
      <c r="H54" s="83">
        <v>122330</v>
      </c>
      <c r="I54" s="84">
        <v>27500</v>
      </c>
      <c r="J54" s="66"/>
      <c r="K54" s="69"/>
      <c r="L54" s="83"/>
      <c r="M54" s="83"/>
      <c r="N54" s="84"/>
      <c r="O54" s="84"/>
      <c r="P54" s="85"/>
      <c r="Q54" s="64"/>
    </row>
    <row r="55" spans="1:17" s="4" customFormat="1" ht="129" customHeight="1">
      <c r="A55" s="91" t="s">
        <v>189</v>
      </c>
      <c r="B55" s="153" t="s">
        <v>199</v>
      </c>
      <c r="C55" s="87"/>
      <c r="D55" s="83"/>
      <c r="E55" s="84"/>
      <c r="F55" s="85"/>
      <c r="G55" s="83"/>
      <c r="H55" s="83">
        <v>1101000</v>
      </c>
      <c r="I55" s="84">
        <v>275500</v>
      </c>
      <c r="J55" s="66"/>
      <c r="K55" s="69"/>
      <c r="L55" s="83"/>
      <c r="M55" s="83"/>
      <c r="N55" s="84"/>
      <c r="O55" s="84"/>
      <c r="P55" s="85"/>
      <c r="Q55" s="64"/>
    </row>
    <row r="56" spans="1:17" s="4" customFormat="1" ht="58.5" customHeight="1">
      <c r="A56" s="91" t="s">
        <v>144</v>
      </c>
      <c r="B56" s="86" t="s">
        <v>124</v>
      </c>
      <c r="C56" s="87">
        <v>5901100</v>
      </c>
      <c r="D56" s="83">
        <v>4712760</v>
      </c>
      <c r="E56" s="84">
        <v>4387950.25</v>
      </c>
      <c r="F56" s="85">
        <f t="shared" si="0"/>
        <v>93.107865666827934</v>
      </c>
      <c r="G56" s="83">
        <v>400000</v>
      </c>
      <c r="H56" s="83">
        <v>400000</v>
      </c>
      <c r="I56" s="84">
        <v>300000</v>
      </c>
      <c r="J56" s="66"/>
      <c r="K56" s="69"/>
      <c r="L56" s="83">
        <f t="shared" si="5"/>
        <v>6301100</v>
      </c>
      <c r="M56" s="83">
        <f t="shared" si="6"/>
        <v>5112760</v>
      </c>
      <c r="N56" s="84">
        <f t="shared" si="7"/>
        <v>5012760</v>
      </c>
      <c r="O56" s="84">
        <f t="shared" si="8"/>
        <v>4387950.25</v>
      </c>
      <c r="P56" s="85">
        <f t="shared" si="3"/>
        <v>87.535614112784174</v>
      </c>
      <c r="Q56" s="64"/>
    </row>
    <row r="57" spans="1:17" s="4" customFormat="1" ht="173.25" customHeight="1">
      <c r="A57" s="91" t="s">
        <v>185</v>
      </c>
      <c r="B57" s="154" t="s">
        <v>201</v>
      </c>
      <c r="C57" s="87">
        <v>267100</v>
      </c>
      <c r="D57" s="83">
        <v>267100</v>
      </c>
      <c r="E57" s="84">
        <v>135949.4</v>
      </c>
      <c r="F57" s="85">
        <f t="shared" si="0"/>
        <v>50.898315237738665</v>
      </c>
      <c r="G57" s="83"/>
      <c r="H57" s="83">
        <v>41700</v>
      </c>
      <c r="I57" s="84">
        <v>41700</v>
      </c>
      <c r="J57" s="66">
        <v>4935</v>
      </c>
      <c r="K57" s="69"/>
      <c r="L57" s="83"/>
      <c r="M57" s="83"/>
      <c r="N57" s="84"/>
      <c r="O57" s="84"/>
      <c r="P57" s="85"/>
      <c r="Q57" s="64"/>
    </row>
    <row r="58" spans="1:17" s="4" customFormat="1" ht="162.75" customHeight="1">
      <c r="A58" s="91" t="s">
        <v>186</v>
      </c>
      <c r="B58" s="138" t="s">
        <v>200</v>
      </c>
      <c r="C58" s="87">
        <v>622300</v>
      </c>
      <c r="D58" s="83">
        <v>622300</v>
      </c>
      <c r="E58" s="84">
        <v>236910.6</v>
      </c>
      <c r="F58" s="85">
        <f t="shared" si="0"/>
        <v>38.070159087256947</v>
      </c>
      <c r="G58" s="83"/>
      <c r="H58" s="83">
        <v>374400</v>
      </c>
      <c r="I58" s="84">
        <v>374400</v>
      </c>
      <c r="J58" s="66">
        <v>44415</v>
      </c>
      <c r="K58" s="69"/>
      <c r="L58" s="83"/>
      <c r="M58" s="83"/>
      <c r="N58" s="84"/>
      <c r="O58" s="84"/>
      <c r="P58" s="85"/>
      <c r="Q58" s="64"/>
    </row>
    <row r="59" spans="1:17" s="4" customFormat="1" ht="129" customHeight="1">
      <c r="A59" s="91" t="s">
        <v>145</v>
      </c>
      <c r="B59" s="86" t="s">
        <v>125</v>
      </c>
      <c r="C59" s="87">
        <v>337700</v>
      </c>
      <c r="D59" s="83">
        <v>253100</v>
      </c>
      <c r="E59" s="84">
        <v>101873.53</v>
      </c>
      <c r="F59" s="85">
        <f t="shared" si="0"/>
        <v>40.250308178585534</v>
      </c>
      <c r="G59" s="83">
        <v>169900</v>
      </c>
      <c r="H59" s="83">
        <v>169900</v>
      </c>
      <c r="I59" s="66">
        <v>48900</v>
      </c>
      <c r="J59" s="66"/>
      <c r="K59" s="69"/>
      <c r="L59" s="83">
        <f t="shared" si="5"/>
        <v>507600</v>
      </c>
      <c r="M59" s="83">
        <f t="shared" si="6"/>
        <v>423000</v>
      </c>
      <c r="N59" s="84">
        <f t="shared" si="7"/>
        <v>302000</v>
      </c>
      <c r="O59" s="84">
        <f t="shared" si="8"/>
        <v>101873.53</v>
      </c>
      <c r="P59" s="85">
        <f t="shared" si="3"/>
        <v>33.732956953642386</v>
      </c>
      <c r="Q59" s="64"/>
    </row>
    <row r="60" spans="1:17" s="4" customFormat="1" ht="129" customHeight="1">
      <c r="A60" s="91" t="s">
        <v>148</v>
      </c>
      <c r="B60" s="140" t="s">
        <v>158</v>
      </c>
      <c r="C60" s="87">
        <v>132615.71</v>
      </c>
      <c r="D60" s="83">
        <v>132615.71</v>
      </c>
      <c r="E60" s="84">
        <v>127323.99</v>
      </c>
      <c r="F60" s="85">
        <f t="shared" si="0"/>
        <v>96.009733688414457</v>
      </c>
      <c r="G60" s="83"/>
      <c r="H60" s="83"/>
      <c r="I60" s="66"/>
      <c r="J60" s="66"/>
      <c r="K60" s="69"/>
      <c r="L60" s="83">
        <f t="shared" si="5"/>
        <v>132615.71</v>
      </c>
      <c r="M60" s="83">
        <f t="shared" si="6"/>
        <v>132615.71</v>
      </c>
      <c r="N60" s="84">
        <f t="shared" si="7"/>
        <v>132615.71</v>
      </c>
      <c r="O60" s="84">
        <f t="shared" si="8"/>
        <v>127323.99</v>
      </c>
      <c r="P60" s="85">
        <f t="shared" si="3"/>
        <v>96.009733688414457</v>
      </c>
      <c r="Q60" s="64"/>
    </row>
    <row r="61" spans="1:17" s="4" customFormat="1" ht="95.25" customHeight="1">
      <c r="A61" s="91" t="s">
        <v>149</v>
      </c>
      <c r="B61" s="86" t="s">
        <v>15</v>
      </c>
      <c r="C61" s="87">
        <v>585000</v>
      </c>
      <c r="D61" s="83">
        <v>479800</v>
      </c>
      <c r="E61" s="84">
        <v>295215.38</v>
      </c>
      <c r="F61" s="85">
        <f t="shared" si="0"/>
        <v>61.5288411838266</v>
      </c>
      <c r="G61" s="65"/>
      <c r="H61" s="65"/>
      <c r="I61" s="66"/>
      <c r="J61" s="66"/>
      <c r="K61" s="69"/>
      <c r="L61" s="83">
        <f t="shared" si="5"/>
        <v>585000</v>
      </c>
      <c r="M61" s="83">
        <f t="shared" si="6"/>
        <v>479800</v>
      </c>
      <c r="N61" s="84">
        <f t="shared" si="7"/>
        <v>479800</v>
      </c>
      <c r="O61" s="84">
        <f t="shared" si="8"/>
        <v>295215.38</v>
      </c>
      <c r="P61" s="85">
        <f t="shared" si="3"/>
        <v>61.5288411838266</v>
      </c>
      <c r="Q61" s="64"/>
    </row>
    <row r="62" spans="1:17" s="4" customFormat="1" ht="71.25" customHeight="1">
      <c r="A62" s="91" t="s">
        <v>146</v>
      </c>
      <c r="B62" s="86" t="s">
        <v>14</v>
      </c>
      <c r="C62" s="87">
        <v>770400</v>
      </c>
      <c r="D62" s="83">
        <v>770400</v>
      </c>
      <c r="E62" s="84">
        <v>640097.55000000005</v>
      </c>
      <c r="F62" s="85">
        <f t="shared" si="0"/>
        <v>83.086390186915892</v>
      </c>
      <c r="G62" s="65"/>
      <c r="H62" s="65"/>
      <c r="I62" s="66"/>
      <c r="J62" s="66"/>
      <c r="K62" s="69"/>
      <c r="L62" s="83">
        <f t="shared" si="5"/>
        <v>770400</v>
      </c>
      <c r="M62" s="83">
        <f t="shared" si="6"/>
        <v>770400</v>
      </c>
      <c r="N62" s="84">
        <f t="shared" si="7"/>
        <v>770400</v>
      </c>
      <c r="O62" s="84">
        <f t="shared" si="8"/>
        <v>640097.55000000005</v>
      </c>
      <c r="P62" s="85">
        <f t="shared" si="3"/>
        <v>83.086390186915892</v>
      </c>
      <c r="Q62" s="64"/>
    </row>
    <row r="63" spans="1:17" s="4" customFormat="1" ht="57" customHeight="1">
      <c r="A63" s="91" t="s">
        <v>147</v>
      </c>
      <c r="B63" s="82" t="s">
        <v>126</v>
      </c>
      <c r="C63" s="87">
        <v>265000</v>
      </c>
      <c r="D63" s="83">
        <v>255000</v>
      </c>
      <c r="E63" s="84">
        <v>182967.96</v>
      </c>
      <c r="F63" s="85">
        <f t="shared" si="0"/>
        <v>71.752141176470587</v>
      </c>
      <c r="G63" s="65"/>
      <c r="H63" s="65"/>
      <c r="I63" s="66"/>
      <c r="J63" s="66"/>
      <c r="K63" s="69"/>
      <c r="L63" s="83">
        <f t="shared" si="5"/>
        <v>265000</v>
      </c>
      <c r="M63" s="83">
        <f t="shared" si="6"/>
        <v>255000</v>
      </c>
      <c r="N63" s="84">
        <f t="shared" si="7"/>
        <v>255000</v>
      </c>
      <c r="O63" s="84">
        <f t="shared" si="8"/>
        <v>182967.96</v>
      </c>
      <c r="P63" s="85">
        <f t="shared" si="3"/>
        <v>71.752141176470587</v>
      </c>
      <c r="Q63" s="64"/>
    </row>
    <row r="64" spans="1:17" s="4" customFormat="1" ht="51.75" hidden="1" customHeight="1">
      <c r="A64" s="63"/>
      <c r="B64" s="82"/>
      <c r="C64" s="87"/>
      <c r="D64" s="83"/>
      <c r="E64" s="84"/>
      <c r="F64" s="85" t="e">
        <f t="shared" si="0"/>
        <v>#DIV/0!</v>
      </c>
      <c r="G64" s="65"/>
      <c r="H64" s="83"/>
      <c r="I64" s="84"/>
      <c r="J64" s="84"/>
      <c r="K64" s="69"/>
      <c r="L64" s="83">
        <f t="shared" si="5"/>
        <v>0</v>
      </c>
      <c r="M64" s="83">
        <f t="shared" si="6"/>
        <v>0</v>
      </c>
      <c r="N64" s="84">
        <f t="shared" si="7"/>
        <v>0</v>
      </c>
      <c r="O64" s="84">
        <f t="shared" si="8"/>
        <v>0</v>
      </c>
      <c r="P64" s="85" t="e">
        <f t="shared" si="3"/>
        <v>#DIV/0!</v>
      </c>
      <c r="Q64" s="64"/>
    </row>
    <row r="65" spans="1:17" s="4" customFormat="1" ht="56.25" customHeight="1">
      <c r="A65" s="63" t="s">
        <v>150</v>
      </c>
      <c r="B65" s="82" t="s">
        <v>57</v>
      </c>
      <c r="C65" s="87">
        <v>887900</v>
      </c>
      <c r="D65" s="83">
        <v>666734</v>
      </c>
      <c r="E65" s="84">
        <v>316027.8</v>
      </c>
      <c r="F65" s="85">
        <f t="shared" si="0"/>
        <v>47.399382662351101</v>
      </c>
      <c r="G65" s="83"/>
      <c r="H65" s="83"/>
      <c r="I65" s="84"/>
      <c r="J65" s="84"/>
      <c r="K65" s="85"/>
      <c r="L65" s="83">
        <f t="shared" si="5"/>
        <v>887900</v>
      </c>
      <c r="M65" s="83">
        <f t="shared" si="6"/>
        <v>666734</v>
      </c>
      <c r="N65" s="84">
        <f t="shared" si="7"/>
        <v>666734</v>
      </c>
      <c r="O65" s="84">
        <f t="shared" si="8"/>
        <v>316027.8</v>
      </c>
      <c r="P65" s="85">
        <f t="shared" si="3"/>
        <v>47.399382662351101</v>
      </c>
      <c r="Q65" s="64"/>
    </row>
    <row r="66" spans="1:17" s="4" customFormat="1" ht="84.75" customHeight="1">
      <c r="A66" s="63" t="s">
        <v>151</v>
      </c>
      <c r="B66" s="82" t="s">
        <v>127</v>
      </c>
      <c r="C66" s="87">
        <v>1067000</v>
      </c>
      <c r="D66" s="83">
        <v>803882</v>
      </c>
      <c r="E66" s="84">
        <v>603928.71</v>
      </c>
      <c r="F66" s="85">
        <f t="shared" si="0"/>
        <v>75.126537228100631</v>
      </c>
      <c r="G66" s="83"/>
      <c r="H66" s="83"/>
      <c r="I66" s="84"/>
      <c r="J66" s="84"/>
      <c r="K66" s="85"/>
      <c r="L66" s="83">
        <f t="shared" si="5"/>
        <v>1067000</v>
      </c>
      <c r="M66" s="83">
        <f t="shared" si="6"/>
        <v>803882</v>
      </c>
      <c r="N66" s="84">
        <f t="shared" si="7"/>
        <v>803882</v>
      </c>
      <c r="O66" s="84">
        <f t="shared" si="8"/>
        <v>603928.71</v>
      </c>
      <c r="P66" s="85">
        <f t="shared" si="3"/>
        <v>75.126537228100631</v>
      </c>
      <c r="Q66" s="64"/>
    </row>
    <row r="67" spans="1:17" s="4" customFormat="1" ht="84.75" customHeight="1">
      <c r="A67" s="63" t="s">
        <v>152</v>
      </c>
      <c r="B67" s="82" t="s">
        <v>153</v>
      </c>
      <c r="C67" s="87">
        <v>108600</v>
      </c>
      <c r="D67" s="83">
        <v>108600</v>
      </c>
      <c r="E67" s="84">
        <v>100088</v>
      </c>
      <c r="F67" s="85">
        <f t="shared" si="0"/>
        <v>92.162062615101291</v>
      </c>
      <c r="G67" s="83"/>
      <c r="H67" s="83"/>
      <c r="I67" s="84"/>
      <c r="J67" s="84"/>
      <c r="K67" s="85"/>
      <c r="L67" s="83">
        <f t="shared" si="5"/>
        <v>108600</v>
      </c>
      <c r="M67" s="83">
        <f t="shared" si="6"/>
        <v>108600</v>
      </c>
      <c r="N67" s="84">
        <f t="shared" si="7"/>
        <v>108600</v>
      </c>
      <c r="O67" s="84">
        <f t="shared" si="8"/>
        <v>100088</v>
      </c>
      <c r="P67" s="85">
        <f t="shared" si="3"/>
        <v>92.162062615101291</v>
      </c>
      <c r="Q67" s="64"/>
    </row>
    <row r="68" spans="1:17" s="4" customFormat="1" ht="64.5" customHeight="1">
      <c r="A68" s="63" t="s">
        <v>190</v>
      </c>
      <c r="B68" s="155" t="s">
        <v>203</v>
      </c>
      <c r="C68" s="87"/>
      <c r="D68" s="83"/>
      <c r="E68" s="84"/>
      <c r="F68" s="85" t="e">
        <f t="shared" si="0"/>
        <v>#DIV/0!</v>
      </c>
      <c r="G68" s="83"/>
      <c r="H68" s="84">
        <v>25000</v>
      </c>
      <c r="I68" s="84">
        <v>25000</v>
      </c>
      <c r="J68" s="84">
        <v>22140</v>
      </c>
      <c r="K68" s="85">
        <f>J68/I68*100</f>
        <v>88.56</v>
      </c>
      <c r="L68" s="83">
        <f t="shared" si="5"/>
        <v>0</v>
      </c>
      <c r="M68" s="83">
        <f>D68+H68</f>
        <v>25000</v>
      </c>
      <c r="N68" s="84">
        <f>D68+I68</f>
        <v>25000</v>
      </c>
      <c r="O68" s="84">
        <f t="shared" si="8"/>
        <v>22140</v>
      </c>
      <c r="P68" s="85">
        <f>O68/N68*100</f>
        <v>88.56</v>
      </c>
      <c r="Q68" s="64"/>
    </row>
    <row r="69" spans="1:17" s="4" customFormat="1" ht="53.25" hidden="1" customHeight="1">
      <c r="A69" s="63" t="s">
        <v>191</v>
      </c>
      <c r="B69" s="82"/>
      <c r="C69" s="87"/>
      <c r="D69" s="83"/>
      <c r="E69" s="84"/>
      <c r="F69" s="85" t="e">
        <f t="shared" si="0"/>
        <v>#DIV/0!</v>
      </c>
      <c r="G69" s="83"/>
      <c r="H69" s="83">
        <v>550000</v>
      </c>
      <c r="I69" s="84">
        <v>550000</v>
      </c>
      <c r="J69" s="84"/>
      <c r="K69" s="85"/>
      <c r="L69" s="83"/>
      <c r="M69" s="83"/>
      <c r="N69" s="84"/>
      <c r="O69" s="84">
        <f t="shared" si="8"/>
        <v>0</v>
      </c>
      <c r="P69" s="85"/>
      <c r="Q69" s="64"/>
    </row>
    <row r="70" spans="1:17" s="4" customFormat="1" ht="100.5" hidden="1" customHeight="1">
      <c r="A70" s="63"/>
      <c r="B70" s="82"/>
      <c r="C70" s="87"/>
      <c r="D70" s="83"/>
      <c r="E70" s="84"/>
      <c r="F70" s="85" t="e">
        <f t="shared" si="0"/>
        <v>#DIV/0!</v>
      </c>
      <c r="G70" s="83"/>
      <c r="H70" s="83"/>
      <c r="I70" s="84"/>
      <c r="J70" s="84"/>
      <c r="K70" s="85"/>
      <c r="L70" s="83">
        <f>G70</f>
        <v>0</v>
      </c>
      <c r="M70" s="83">
        <f>D70+I70</f>
        <v>0</v>
      </c>
      <c r="N70" s="84">
        <f>C70+I70</f>
        <v>0</v>
      </c>
      <c r="O70" s="84">
        <f t="shared" si="8"/>
        <v>0</v>
      </c>
      <c r="P70" s="85" t="e">
        <f>O70/N70*100</f>
        <v>#DIV/0!</v>
      </c>
      <c r="Q70" s="64"/>
    </row>
    <row r="71" spans="1:17" s="4" customFormat="1" ht="62.25" hidden="1" customHeight="1">
      <c r="A71" s="63"/>
      <c r="B71" s="86"/>
      <c r="C71" s="87"/>
      <c r="D71" s="83"/>
      <c r="E71" s="84"/>
      <c r="F71" s="85"/>
      <c r="G71" s="83"/>
      <c r="H71" s="83"/>
      <c r="I71" s="84"/>
      <c r="J71" s="66"/>
      <c r="K71" s="85" t="e">
        <f>J71/I71*100</f>
        <v>#DIV/0!</v>
      </c>
      <c r="L71" s="65"/>
      <c r="M71" s="83">
        <f>D71+H71</f>
        <v>0</v>
      </c>
      <c r="N71" s="84">
        <f>D71+I71</f>
        <v>0</v>
      </c>
      <c r="O71" s="84">
        <f t="shared" si="8"/>
        <v>0</v>
      </c>
      <c r="P71" s="93"/>
      <c r="Q71" s="64"/>
    </row>
    <row r="72" spans="1:17" s="4" customFormat="1" ht="62.25" hidden="1" customHeight="1">
      <c r="A72" s="63" t="s">
        <v>190</v>
      </c>
      <c r="B72" s="86"/>
      <c r="C72" s="87"/>
      <c r="D72" s="83"/>
      <c r="E72" s="84"/>
      <c r="F72" s="85"/>
      <c r="G72" s="83"/>
      <c r="H72" s="83"/>
      <c r="I72" s="84"/>
      <c r="J72" s="66"/>
      <c r="K72" s="85"/>
      <c r="L72" s="65"/>
      <c r="M72" s="83"/>
      <c r="N72" s="84"/>
      <c r="O72" s="84"/>
      <c r="P72" s="93"/>
      <c r="Q72" s="64"/>
    </row>
    <row r="73" spans="1:17" s="4" customFormat="1" ht="62.25" customHeight="1">
      <c r="A73" s="63" t="s">
        <v>191</v>
      </c>
      <c r="B73" s="140" t="s">
        <v>202</v>
      </c>
      <c r="C73" s="87"/>
      <c r="D73" s="83"/>
      <c r="E73" s="84"/>
      <c r="F73" s="85"/>
      <c r="G73" s="83"/>
      <c r="H73" s="84">
        <v>550000</v>
      </c>
      <c r="I73" s="84">
        <v>550000</v>
      </c>
      <c r="J73" s="66"/>
      <c r="K73" s="85"/>
      <c r="L73" s="65"/>
      <c r="M73" s="83"/>
      <c r="N73" s="84"/>
      <c r="O73" s="84"/>
      <c r="P73" s="93"/>
      <c r="Q73" s="64"/>
    </row>
    <row r="74" spans="1:17" s="8" customFormat="1" ht="43.5" customHeight="1">
      <c r="A74" s="78" t="s">
        <v>58</v>
      </c>
      <c r="B74" s="79" t="s">
        <v>128</v>
      </c>
      <c r="C74" s="88">
        <f>SUM(C75:C76)</f>
        <v>2132000</v>
      </c>
      <c r="D74" s="88">
        <f>SUM(D75:D76)</f>
        <v>1359460</v>
      </c>
      <c r="E74" s="89">
        <f>SUM(E75:E76)</f>
        <v>769150.16999999993</v>
      </c>
      <c r="F74" s="81">
        <f>(E74/D74)*100</f>
        <v>56.57762420372795</v>
      </c>
      <c r="G74" s="88">
        <f>SUM(G75:G76)</f>
        <v>40000</v>
      </c>
      <c r="H74" s="89">
        <f>SUM(H75:H76)</f>
        <v>106200</v>
      </c>
      <c r="I74" s="88">
        <f>SUM(I75:I76)</f>
        <v>106200</v>
      </c>
      <c r="J74" s="89">
        <f>SUM(J75:J76)</f>
        <v>40000</v>
      </c>
      <c r="K74" s="81">
        <f>J74/I74*100</f>
        <v>37.664783427495294</v>
      </c>
      <c r="L74" s="88">
        <f>SUM(L75:L76)</f>
        <v>2172000</v>
      </c>
      <c r="M74" s="88">
        <f>SUM(M75:M76)</f>
        <v>1465660</v>
      </c>
      <c r="N74" s="98">
        <f t="shared" ref="N74:O76" si="9">D74+I74</f>
        <v>1465660</v>
      </c>
      <c r="O74" s="84">
        <f t="shared" si="8"/>
        <v>809150.16999999993</v>
      </c>
      <c r="P74" s="81">
        <f>O74/N74*100</f>
        <v>55.207222002374358</v>
      </c>
      <c r="Q74" s="68"/>
    </row>
    <row r="75" spans="1:17" s="4" customFormat="1" ht="87.75" customHeight="1">
      <c r="A75" s="91" t="s">
        <v>130</v>
      </c>
      <c r="B75" s="86" t="s">
        <v>129</v>
      </c>
      <c r="C75" s="87">
        <v>862000</v>
      </c>
      <c r="D75" s="87">
        <v>659460</v>
      </c>
      <c r="E75" s="90">
        <v>519150.17</v>
      </c>
      <c r="F75" s="85">
        <f>(E75/D75)*100</f>
        <v>78.723526824978009</v>
      </c>
      <c r="G75" s="87">
        <v>40000</v>
      </c>
      <c r="H75" s="90">
        <v>40000</v>
      </c>
      <c r="I75" s="90">
        <v>40000</v>
      </c>
      <c r="J75" s="90">
        <v>40000</v>
      </c>
      <c r="K75" s="84">
        <f>J75/I75*100</f>
        <v>100</v>
      </c>
      <c r="L75" s="83">
        <f>C75+G75</f>
        <v>902000</v>
      </c>
      <c r="M75" s="83">
        <f>D75+H75</f>
        <v>699460</v>
      </c>
      <c r="N75" s="84">
        <f t="shared" si="9"/>
        <v>699460</v>
      </c>
      <c r="O75" s="84">
        <f t="shared" si="8"/>
        <v>559150.16999999993</v>
      </c>
      <c r="P75" s="85">
        <f>O75/N75*100</f>
        <v>79.940263917879491</v>
      </c>
      <c r="Q75" s="64"/>
    </row>
    <row r="76" spans="1:17" s="4" customFormat="1" ht="15.75" customHeight="1">
      <c r="A76" s="101">
        <v>3719770</v>
      </c>
      <c r="B76" s="86" t="s">
        <v>0</v>
      </c>
      <c r="C76" s="87">
        <v>1270000</v>
      </c>
      <c r="D76" s="87">
        <v>700000</v>
      </c>
      <c r="E76" s="71">
        <v>250000</v>
      </c>
      <c r="F76" s="85">
        <f>(E76/D76)*100</f>
        <v>35.714285714285715</v>
      </c>
      <c r="G76" s="70"/>
      <c r="H76" s="71">
        <v>66200</v>
      </c>
      <c r="I76" s="71">
        <v>66200</v>
      </c>
      <c r="J76" s="71"/>
      <c r="K76" s="66"/>
      <c r="L76" s="83">
        <f>C76+G76</f>
        <v>1270000</v>
      </c>
      <c r="M76" s="83">
        <f>D76+H76</f>
        <v>766200</v>
      </c>
      <c r="N76" s="84">
        <f t="shared" si="9"/>
        <v>766200</v>
      </c>
      <c r="O76" s="66">
        <f t="shared" si="9"/>
        <v>250000</v>
      </c>
      <c r="P76" s="67">
        <f>O76/N76*100</f>
        <v>32.628556512659877</v>
      </c>
      <c r="Q76" s="64"/>
    </row>
    <row r="77" spans="1:17" s="8" customFormat="1" ht="34.5" customHeight="1">
      <c r="A77" s="77"/>
      <c r="B77" s="92" t="s">
        <v>41</v>
      </c>
      <c r="C77" s="88">
        <f>C34+C74+C48</f>
        <v>147382839.88</v>
      </c>
      <c r="D77" s="88">
        <f>D34+D74+D48</f>
        <v>114429116.88</v>
      </c>
      <c r="E77" s="89">
        <f>E34+E74+E48</f>
        <v>104066481.37999997</v>
      </c>
      <c r="F77" s="81">
        <f>(E77/D77)*100</f>
        <v>90.944057087439418</v>
      </c>
      <c r="G77" s="89">
        <f>G34+G74+G48</f>
        <v>3962699</v>
      </c>
      <c r="H77" s="89">
        <f>H34+H74+H48</f>
        <v>9830234.6799999997</v>
      </c>
      <c r="I77" s="89">
        <f>I34+I74+I48</f>
        <v>5648504.6799999997</v>
      </c>
      <c r="J77" s="89">
        <f>J34+J74+J48</f>
        <v>1756015</v>
      </c>
      <c r="K77" s="94">
        <f>J77/I77*100</f>
        <v>31.088139241835595</v>
      </c>
      <c r="L77" s="88">
        <f>L34+L74+L48</f>
        <v>150441038.88</v>
      </c>
      <c r="M77" s="88">
        <f>M34+M74+M48</f>
        <v>329248667.63999999</v>
      </c>
      <c r="N77" s="88">
        <f>N34+N74+N48</f>
        <v>323658147.63999999</v>
      </c>
      <c r="O77" s="88">
        <f>O34+O74+O48</f>
        <v>105083860.88999996</v>
      </c>
      <c r="P77" s="67">
        <f>O77/N77*100</f>
        <v>32.467546902877018</v>
      </c>
      <c r="Q77" s="68"/>
    </row>
    <row r="78" spans="1:17" s="8" customFormat="1" ht="17.45" customHeight="1">
      <c r="A78" s="29"/>
      <c r="B78" s="30"/>
      <c r="C78" s="35"/>
      <c r="D78" s="35"/>
      <c r="E78" s="35"/>
      <c r="F78" s="36"/>
      <c r="G78" s="35"/>
      <c r="H78" s="35"/>
      <c r="I78" s="35"/>
      <c r="J78" s="35"/>
      <c r="K78" s="36"/>
      <c r="L78" s="35"/>
      <c r="M78" s="35"/>
      <c r="N78" s="35"/>
      <c r="O78" s="35"/>
      <c r="P78" s="37"/>
    </row>
    <row r="79" spans="1:17" ht="18.75" hidden="1">
      <c r="A79" s="27" t="s">
        <v>26</v>
      </c>
      <c r="B79" s="2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9"/>
      <c r="N79" s="31"/>
      <c r="O79" s="38" t="s">
        <v>35</v>
      </c>
      <c r="P79" s="31"/>
    </row>
    <row r="80" spans="1:17" ht="15.75" hidden="1">
      <c r="A80" s="176" t="s">
        <v>26</v>
      </c>
      <c r="B80" s="176"/>
      <c r="C80" s="40"/>
      <c r="D80" s="41"/>
      <c r="E80" s="42"/>
      <c r="F80" s="41"/>
      <c r="G80" s="31"/>
      <c r="H80" s="31"/>
      <c r="I80" s="31"/>
      <c r="J80" s="31"/>
      <c r="K80" s="31"/>
      <c r="L80" s="31"/>
      <c r="M80" s="31"/>
      <c r="N80" s="31"/>
      <c r="O80" s="177" t="s">
        <v>27</v>
      </c>
      <c r="P80" s="177"/>
    </row>
    <row r="81" spans="1:16" ht="18.75" hidden="1">
      <c r="A81" s="27" t="s">
        <v>26</v>
      </c>
      <c r="B81" s="27"/>
      <c r="C81" s="43"/>
      <c r="D81" s="43"/>
      <c r="E81" s="38"/>
      <c r="F81" s="38"/>
      <c r="G81" s="38"/>
      <c r="H81" s="38"/>
      <c r="I81" s="39"/>
      <c r="J81" s="39"/>
      <c r="K81" s="39"/>
      <c r="L81" s="39"/>
      <c r="M81" s="31"/>
      <c r="N81" s="31"/>
      <c r="O81" s="175" t="s">
        <v>27</v>
      </c>
      <c r="P81" s="175"/>
    </row>
    <row r="82" spans="1:16" ht="18.75">
      <c r="A82" s="27" t="s">
        <v>172</v>
      </c>
      <c r="B82" s="51"/>
      <c r="C82" s="38"/>
      <c r="D82" s="38"/>
      <c r="E82" s="38"/>
      <c r="F82" s="38"/>
      <c r="G82" s="31"/>
      <c r="H82" s="31"/>
      <c r="I82" s="31"/>
      <c r="J82" s="31"/>
      <c r="K82" s="31"/>
      <c r="L82" s="31"/>
      <c r="N82" s="31"/>
      <c r="O82" s="27" t="s">
        <v>133</v>
      </c>
      <c r="P82" s="72"/>
    </row>
    <row r="83" spans="1:16">
      <c r="A83" s="5"/>
      <c r="D83" s="6"/>
      <c r="E83" s="15"/>
      <c r="F83" s="6"/>
      <c r="I83" s="15"/>
    </row>
    <row r="84" spans="1:16">
      <c r="A84" s="5"/>
      <c r="D84" s="6"/>
      <c r="E84" s="15"/>
      <c r="F84" s="6"/>
    </row>
    <row r="85" spans="1:16">
      <c r="A85" s="5"/>
      <c r="D85" s="6"/>
      <c r="E85" s="15"/>
      <c r="F85" s="6"/>
    </row>
    <row r="86" spans="1:16">
      <c r="A86" s="5"/>
      <c r="D86" s="6"/>
      <c r="E86" s="15"/>
      <c r="F86" s="6"/>
    </row>
    <row r="87" spans="1:16">
      <c r="A87" s="5"/>
      <c r="D87" s="6"/>
      <c r="E87" s="15"/>
      <c r="F87" s="6"/>
    </row>
    <row r="88" spans="1:16">
      <c r="A88" s="5"/>
      <c r="D88" s="6"/>
      <c r="E88" s="15"/>
      <c r="F88" s="6"/>
    </row>
    <row r="90" spans="1:16">
      <c r="A90" s="5"/>
      <c r="D90" s="6"/>
      <c r="E90" s="15"/>
      <c r="F90" s="6"/>
    </row>
    <row r="91" spans="1:16">
      <c r="A91" s="5"/>
      <c r="D91" s="6"/>
      <c r="E91" s="15"/>
      <c r="F91" s="6"/>
    </row>
    <row r="92" spans="1:16">
      <c r="A92" s="5"/>
      <c r="D92" s="6"/>
      <c r="E92" s="15"/>
      <c r="F92" s="6"/>
    </row>
    <row r="93" spans="1:16">
      <c r="A93" s="5"/>
      <c r="D93" s="6"/>
      <c r="E93" s="15"/>
      <c r="F93" s="6"/>
    </row>
    <row r="94" spans="1:16">
      <c r="A94" s="5"/>
      <c r="D94" s="6"/>
      <c r="E94" s="15"/>
      <c r="F94" s="6"/>
    </row>
    <row r="95" spans="1:16">
      <c r="A95" s="5"/>
      <c r="D95" s="6"/>
      <c r="E95" s="15"/>
      <c r="F95" s="6"/>
    </row>
    <row r="96" spans="1:16">
      <c r="A96" s="5"/>
      <c r="D96" s="6"/>
      <c r="E96" s="15"/>
      <c r="F96" s="6"/>
    </row>
    <row r="97" spans="1:6">
      <c r="A97" s="5"/>
      <c r="D97" s="6"/>
      <c r="E97" s="15"/>
      <c r="F97" s="6"/>
    </row>
    <row r="98" spans="1:6">
      <c r="D98" s="6"/>
      <c r="E98" s="15"/>
      <c r="F98" s="6"/>
    </row>
    <row r="99" spans="1:6">
      <c r="D99" s="6"/>
      <c r="E99" s="15"/>
      <c r="F99" s="6"/>
    </row>
    <row r="100" spans="1:6">
      <c r="D100" s="6"/>
      <c r="E100" s="15"/>
      <c r="F100" s="6"/>
    </row>
    <row r="101" spans="1:6">
      <c r="D101" s="6"/>
      <c r="E101" s="15"/>
      <c r="F101" s="6"/>
    </row>
    <row r="102" spans="1:6">
      <c r="D102" s="6"/>
      <c r="E102" s="15"/>
      <c r="F102" s="6"/>
    </row>
    <row r="103" spans="1:6">
      <c r="D103" s="6"/>
      <c r="E103" s="15"/>
      <c r="F103" s="6"/>
    </row>
    <row r="104" spans="1:6">
      <c r="D104" s="6"/>
      <c r="E104" s="15"/>
      <c r="F104" s="6"/>
    </row>
    <row r="105" spans="1:6">
      <c r="D105" s="6"/>
      <c r="E105" s="15"/>
      <c r="F105" s="6"/>
    </row>
    <row r="106" spans="1:6">
      <c r="D106" s="6"/>
      <c r="E106" s="15"/>
      <c r="F106" s="6"/>
    </row>
    <row r="107" spans="1:6">
      <c r="D107" s="6"/>
      <c r="E107" s="15"/>
      <c r="F107" s="6"/>
    </row>
    <row r="108" spans="1:6">
      <c r="D108" s="6"/>
      <c r="E108" s="15"/>
      <c r="F108" s="6"/>
    </row>
    <row r="109" spans="1:6">
      <c r="D109" s="6"/>
      <c r="E109" s="15"/>
      <c r="F109" s="6"/>
    </row>
    <row r="110" spans="1:6">
      <c r="D110" s="6"/>
      <c r="E110" s="15"/>
      <c r="F110" s="6"/>
    </row>
    <row r="111" spans="1:6">
      <c r="D111" s="6"/>
      <c r="E111" s="15"/>
      <c r="F111" s="6"/>
    </row>
    <row r="112" spans="1:6">
      <c r="D112" s="6"/>
      <c r="E112" s="15"/>
      <c r="F112" s="6"/>
    </row>
    <row r="113" spans="4:6">
      <c r="D113" s="6"/>
      <c r="E113" s="15"/>
      <c r="F113" s="6"/>
    </row>
    <row r="114" spans="4:6">
      <c r="D114" s="6"/>
      <c r="E114" s="15"/>
      <c r="F114" s="6"/>
    </row>
    <row r="115" spans="4:6">
      <c r="D115" s="6"/>
      <c r="E115" s="15"/>
      <c r="F115" s="6"/>
    </row>
    <row r="116" spans="4:6">
      <c r="D116" s="6"/>
      <c r="E116" s="15"/>
      <c r="F116" s="6"/>
    </row>
    <row r="117" spans="4:6">
      <c r="D117" s="6"/>
      <c r="E117" s="15"/>
      <c r="F117" s="6"/>
    </row>
    <row r="118" spans="4:6">
      <c r="D118" s="6"/>
      <c r="E118" s="15"/>
      <c r="F118" s="6"/>
    </row>
    <row r="119" spans="4:6">
      <c r="D119" s="6"/>
      <c r="E119" s="15"/>
      <c r="F119" s="6"/>
    </row>
    <row r="120" spans="4:6">
      <c r="D120" s="6"/>
      <c r="E120" s="15"/>
      <c r="F120" s="6"/>
    </row>
    <row r="121" spans="4:6">
      <c r="D121" s="6"/>
      <c r="E121" s="15"/>
      <c r="F121" s="6"/>
    </row>
    <row r="122" spans="4:6">
      <c r="D122" s="6"/>
      <c r="E122" s="15"/>
      <c r="F122" s="6"/>
    </row>
    <row r="123" spans="4:6">
      <c r="D123" s="6"/>
      <c r="E123" s="15"/>
      <c r="F123" s="6"/>
    </row>
    <row r="124" spans="4:6">
      <c r="D124" s="6"/>
      <c r="E124" s="15"/>
      <c r="F124" s="6"/>
    </row>
    <row r="125" spans="4:6">
      <c r="D125" s="6"/>
      <c r="E125" s="15"/>
      <c r="F125" s="6"/>
    </row>
    <row r="126" spans="4:6">
      <c r="D126" s="6"/>
      <c r="E126" s="15"/>
      <c r="F126" s="6"/>
    </row>
    <row r="127" spans="4:6">
      <c r="D127" s="6"/>
      <c r="E127" s="15"/>
      <c r="F127" s="6"/>
    </row>
    <row r="128" spans="4:6">
      <c r="D128" s="6"/>
      <c r="E128" s="15"/>
      <c r="F128" s="6"/>
    </row>
    <row r="129" spans="4:6">
      <c r="D129" s="6"/>
      <c r="E129" s="15"/>
      <c r="F129" s="6"/>
    </row>
    <row r="130" spans="4:6">
      <c r="D130" s="6"/>
      <c r="E130" s="15"/>
      <c r="F130" s="6"/>
    </row>
    <row r="131" spans="4:6">
      <c r="D131" s="6"/>
      <c r="E131" s="15"/>
      <c r="F131" s="6"/>
    </row>
    <row r="132" spans="4:6">
      <c r="D132" s="6"/>
      <c r="E132" s="15"/>
      <c r="F132" s="6"/>
    </row>
    <row r="133" spans="4:6">
      <c r="D133" s="6"/>
      <c r="E133" s="15"/>
      <c r="F133" s="6"/>
    </row>
    <row r="134" spans="4:6">
      <c r="D134" s="6"/>
      <c r="E134" s="15"/>
      <c r="F134" s="6"/>
    </row>
    <row r="135" spans="4:6">
      <c r="D135" s="6"/>
      <c r="E135" s="15"/>
      <c r="F135" s="6"/>
    </row>
    <row r="136" spans="4:6">
      <c r="D136" s="6"/>
      <c r="E136" s="15"/>
      <c r="F136" s="6"/>
    </row>
    <row r="137" spans="4:6">
      <c r="D137" s="6"/>
      <c r="E137" s="15"/>
      <c r="F137" s="6"/>
    </row>
    <row r="138" spans="4:6">
      <c r="D138" s="6"/>
      <c r="E138" s="15"/>
      <c r="F138" s="6"/>
    </row>
    <row r="139" spans="4:6">
      <c r="D139" s="6"/>
      <c r="E139" s="15"/>
      <c r="F139" s="6"/>
    </row>
    <row r="140" spans="4:6">
      <c r="D140" s="6"/>
      <c r="E140" s="15"/>
      <c r="F140" s="6"/>
    </row>
    <row r="141" spans="4:6">
      <c r="D141" s="6"/>
      <c r="E141" s="15"/>
      <c r="F141" s="6"/>
    </row>
    <row r="142" spans="4:6">
      <c r="D142" s="6"/>
      <c r="E142" s="15"/>
      <c r="F142" s="6"/>
    </row>
    <row r="143" spans="4:6">
      <c r="D143" s="6"/>
      <c r="E143" s="15"/>
      <c r="F143" s="6"/>
    </row>
    <row r="144" spans="4:6">
      <c r="D144" s="6"/>
      <c r="E144" s="15"/>
      <c r="F144" s="6"/>
    </row>
    <row r="145" spans="4:6">
      <c r="D145" s="6"/>
      <c r="E145" s="15"/>
      <c r="F145" s="6"/>
    </row>
    <row r="146" spans="4:6">
      <c r="D146" s="6"/>
      <c r="E146" s="15"/>
      <c r="F146" s="6"/>
    </row>
    <row r="147" spans="4:6">
      <c r="D147" s="6"/>
      <c r="E147" s="15"/>
      <c r="F147" s="6"/>
    </row>
    <row r="148" spans="4:6">
      <c r="D148" s="6"/>
      <c r="E148" s="15"/>
      <c r="F148" s="6"/>
    </row>
    <row r="149" spans="4:6">
      <c r="D149" s="6"/>
      <c r="E149" s="15"/>
      <c r="F149" s="6"/>
    </row>
    <row r="150" spans="4:6">
      <c r="D150" s="6"/>
      <c r="E150" s="15"/>
      <c r="F150" s="6"/>
    </row>
    <row r="151" spans="4:6">
      <c r="D151" s="6"/>
      <c r="E151" s="15"/>
      <c r="F151" s="6"/>
    </row>
    <row r="152" spans="4:6">
      <c r="E152" s="15"/>
    </row>
    <row r="153" spans="4:6">
      <c r="E153" s="15"/>
    </row>
    <row r="154" spans="4:6">
      <c r="E154" s="15"/>
    </row>
    <row r="155" spans="4:6">
      <c r="E155" s="15"/>
    </row>
    <row r="156" spans="4:6">
      <c r="E156" s="15"/>
    </row>
    <row r="157" spans="4:6">
      <c r="E157" s="15"/>
    </row>
    <row r="158" spans="4:6">
      <c r="E158" s="15"/>
    </row>
    <row r="159" spans="4:6">
      <c r="E159" s="15"/>
    </row>
    <row r="160" spans="4:6">
      <c r="E160" s="15"/>
    </row>
    <row r="161" spans="5:5">
      <c r="E161" s="15"/>
    </row>
    <row r="162" spans="5:5">
      <c r="E162" s="15"/>
    </row>
    <row r="163" spans="5:5">
      <c r="E163" s="15"/>
    </row>
    <row r="164" spans="5:5">
      <c r="E164" s="15"/>
    </row>
    <row r="165" spans="5:5">
      <c r="E165" s="15"/>
    </row>
    <row r="166" spans="5:5">
      <c r="E166" s="15"/>
    </row>
    <row r="167" spans="5:5">
      <c r="E167" s="15"/>
    </row>
    <row r="168" spans="5:5">
      <c r="E168" s="15"/>
    </row>
    <row r="169" spans="5:5">
      <c r="E169" s="15"/>
    </row>
    <row r="170" spans="5:5">
      <c r="E170" s="15"/>
    </row>
    <row r="171" spans="5:5">
      <c r="E171" s="15"/>
    </row>
    <row r="172" spans="5:5">
      <c r="E172" s="15"/>
    </row>
    <row r="173" spans="5:5">
      <c r="E173" s="15"/>
    </row>
    <row r="174" spans="5:5">
      <c r="E174" s="15"/>
    </row>
    <row r="175" spans="5:5">
      <c r="E175" s="15"/>
    </row>
    <row r="176" spans="5:5">
      <c r="E176" s="15"/>
    </row>
    <row r="177" spans="5:5">
      <c r="E177" s="15"/>
    </row>
    <row r="178" spans="5:5">
      <c r="E178" s="15"/>
    </row>
    <row r="179" spans="5:5">
      <c r="E179" s="15"/>
    </row>
    <row r="180" spans="5:5">
      <c r="E180" s="15"/>
    </row>
    <row r="181" spans="5:5">
      <c r="E181" s="15"/>
    </row>
    <row r="182" spans="5:5">
      <c r="E182" s="15"/>
    </row>
    <row r="183" spans="5:5">
      <c r="E183" s="15"/>
    </row>
    <row r="184" spans="5:5">
      <c r="E184" s="15"/>
    </row>
    <row r="185" spans="5:5">
      <c r="E185" s="15"/>
    </row>
    <row r="186" spans="5:5">
      <c r="E186" s="15"/>
    </row>
    <row r="187" spans="5:5">
      <c r="E187" s="15"/>
    </row>
    <row r="188" spans="5:5">
      <c r="E188" s="15"/>
    </row>
    <row r="189" spans="5:5">
      <c r="E189" s="15"/>
    </row>
    <row r="190" spans="5:5">
      <c r="E190" s="15"/>
    </row>
    <row r="191" spans="5:5">
      <c r="E191" s="15"/>
    </row>
    <row r="192" spans="5:5">
      <c r="E192" s="15"/>
    </row>
    <row r="193" spans="5:5">
      <c r="E193" s="15"/>
    </row>
    <row r="194" spans="5:5">
      <c r="E194" s="15"/>
    </row>
    <row r="195" spans="5:5">
      <c r="E195" s="15"/>
    </row>
    <row r="196" spans="5:5">
      <c r="E196" s="15"/>
    </row>
    <row r="197" spans="5:5">
      <c r="E197" s="15"/>
    </row>
    <row r="198" spans="5:5">
      <c r="E198" s="15"/>
    </row>
    <row r="199" spans="5:5">
      <c r="E199" s="15"/>
    </row>
    <row r="200" spans="5:5">
      <c r="E200" s="15"/>
    </row>
    <row r="201" spans="5:5">
      <c r="E201" s="15"/>
    </row>
    <row r="202" spans="5:5">
      <c r="E202" s="15"/>
    </row>
    <row r="203" spans="5:5">
      <c r="E203" s="15"/>
    </row>
    <row r="204" spans="5:5">
      <c r="E204" s="15"/>
    </row>
    <row r="205" spans="5:5">
      <c r="E205" s="15"/>
    </row>
    <row r="206" spans="5:5">
      <c r="E206" s="15"/>
    </row>
    <row r="207" spans="5:5">
      <c r="E207" s="15"/>
    </row>
    <row r="208" spans="5:5">
      <c r="E208" s="15"/>
    </row>
    <row r="209" spans="5:5">
      <c r="E209" s="15"/>
    </row>
    <row r="210" spans="5:5">
      <c r="E210" s="15"/>
    </row>
    <row r="211" spans="5:5">
      <c r="E211" s="15"/>
    </row>
    <row r="212" spans="5:5">
      <c r="E212" s="15"/>
    </row>
    <row r="213" spans="5:5">
      <c r="E213" s="15"/>
    </row>
    <row r="214" spans="5:5">
      <c r="E214" s="15"/>
    </row>
    <row r="215" spans="5:5">
      <c r="E215" s="15"/>
    </row>
    <row r="216" spans="5:5">
      <c r="E216" s="15"/>
    </row>
    <row r="217" spans="5:5">
      <c r="E217" s="15"/>
    </row>
    <row r="218" spans="5:5">
      <c r="E218" s="15"/>
    </row>
    <row r="219" spans="5:5">
      <c r="E219" s="15"/>
    </row>
    <row r="220" spans="5:5">
      <c r="E220" s="15"/>
    </row>
    <row r="221" spans="5:5">
      <c r="E221" s="15"/>
    </row>
    <row r="222" spans="5:5">
      <c r="E222" s="15"/>
    </row>
    <row r="223" spans="5:5">
      <c r="E223" s="15"/>
    </row>
    <row r="224" spans="5:5">
      <c r="E224" s="15"/>
    </row>
    <row r="225" spans="5:5">
      <c r="E225" s="15"/>
    </row>
    <row r="226" spans="5:5">
      <c r="E226" s="15"/>
    </row>
    <row r="227" spans="5:5">
      <c r="E227" s="15"/>
    </row>
    <row r="228" spans="5:5">
      <c r="E228" s="15"/>
    </row>
    <row r="229" spans="5:5">
      <c r="E229" s="15"/>
    </row>
    <row r="230" spans="5:5">
      <c r="E230" s="15"/>
    </row>
    <row r="231" spans="5:5">
      <c r="E231" s="15"/>
    </row>
    <row r="232" spans="5:5">
      <c r="E232" s="15"/>
    </row>
    <row r="233" spans="5:5">
      <c r="E233" s="15"/>
    </row>
    <row r="234" spans="5:5">
      <c r="E234" s="15"/>
    </row>
    <row r="235" spans="5:5">
      <c r="E235" s="15"/>
    </row>
    <row r="236" spans="5:5">
      <c r="E236" s="15"/>
    </row>
    <row r="237" spans="5:5">
      <c r="E237" s="15"/>
    </row>
    <row r="238" spans="5:5">
      <c r="E238" s="15"/>
    </row>
    <row r="239" spans="5:5">
      <c r="E239" s="15"/>
    </row>
    <row r="240" spans="5:5">
      <c r="E240" s="15"/>
    </row>
    <row r="241" spans="5:5">
      <c r="E241" s="15"/>
    </row>
    <row r="242" spans="5:5">
      <c r="E242" s="15"/>
    </row>
    <row r="243" spans="5:5">
      <c r="E243" s="15"/>
    </row>
    <row r="244" spans="5:5">
      <c r="E244" s="15"/>
    </row>
    <row r="245" spans="5:5">
      <c r="E245" s="15"/>
    </row>
    <row r="246" spans="5:5">
      <c r="E246" s="15"/>
    </row>
    <row r="247" spans="5:5">
      <c r="E247" s="15"/>
    </row>
    <row r="248" spans="5:5">
      <c r="E248" s="15"/>
    </row>
    <row r="249" spans="5:5">
      <c r="E249" s="15"/>
    </row>
    <row r="250" spans="5:5">
      <c r="E250" s="15"/>
    </row>
    <row r="251" spans="5:5">
      <c r="E251" s="15"/>
    </row>
    <row r="252" spans="5:5">
      <c r="E252" s="15"/>
    </row>
    <row r="253" spans="5:5">
      <c r="E253" s="15"/>
    </row>
    <row r="254" spans="5:5">
      <c r="E254" s="15"/>
    </row>
    <row r="255" spans="5:5">
      <c r="E255" s="15"/>
    </row>
    <row r="256" spans="5:5">
      <c r="E256" s="15"/>
    </row>
    <row r="257" spans="5:5">
      <c r="E257" s="15"/>
    </row>
    <row r="258" spans="5:5">
      <c r="E258" s="15"/>
    </row>
    <row r="259" spans="5:5">
      <c r="E259" s="15"/>
    </row>
    <row r="260" spans="5:5">
      <c r="E260" s="15"/>
    </row>
    <row r="261" spans="5:5">
      <c r="E261" s="15"/>
    </row>
    <row r="262" spans="5:5">
      <c r="E262" s="15"/>
    </row>
    <row r="263" spans="5:5">
      <c r="E263" s="15"/>
    </row>
    <row r="264" spans="5:5">
      <c r="E264" s="15"/>
    </row>
    <row r="265" spans="5:5">
      <c r="E265" s="15"/>
    </row>
    <row r="266" spans="5:5">
      <c r="E266" s="15"/>
    </row>
    <row r="267" spans="5:5">
      <c r="E267" s="15"/>
    </row>
    <row r="268" spans="5:5">
      <c r="E268" s="15"/>
    </row>
    <row r="269" spans="5:5">
      <c r="E269" s="15"/>
    </row>
    <row r="270" spans="5:5">
      <c r="E270" s="15"/>
    </row>
    <row r="271" spans="5:5">
      <c r="E271" s="15"/>
    </row>
    <row r="272" spans="5:5">
      <c r="E272" s="15"/>
    </row>
    <row r="273" spans="5:5">
      <c r="E273" s="15"/>
    </row>
    <row r="274" spans="5:5">
      <c r="E274" s="15"/>
    </row>
    <row r="275" spans="5:5">
      <c r="E275" s="15"/>
    </row>
    <row r="276" spans="5:5">
      <c r="E276" s="15"/>
    </row>
    <row r="277" spans="5:5">
      <c r="E277" s="15"/>
    </row>
    <row r="278" spans="5:5">
      <c r="E278" s="15"/>
    </row>
    <row r="279" spans="5:5">
      <c r="E279" s="15"/>
    </row>
    <row r="280" spans="5:5">
      <c r="E280" s="15"/>
    </row>
    <row r="281" spans="5:5">
      <c r="E281" s="15"/>
    </row>
    <row r="282" spans="5:5">
      <c r="E282" s="15"/>
    </row>
    <row r="283" spans="5:5">
      <c r="E283" s="15"/>
    </row>
    <row r="284" spans="5:5">
      <c r="E284" s="15"/>
    </row>
    <row r="285" spans="5:5">
      <c r="E285" s="15"/>
    </row>
    <row r="286" spans="5:5">
      <c r="E286" s="15"/>
    </row>
    <row r="287" spans="5:5">
      <c r="E287" s="15"/>
    </row>
    <row r="288" spans="5:5">
      <c r="E288" s="15"/>
    </row>
    <row r="289" spans="5:5">
      <c r="E289" s="15"/>
    </row>
    <row r="290" spans="5:5">
      <c r="E290" s="15"/>
    </row>
    <row r="291" spans="5:5">
      <c r="E291" s="15"/>
    </row>
    <row r="292" spans="5:5">
      <c r="E292" s="15"/>
    </row>
    <row r="293" spans="5:5">
      <c r="E293" s="15"/>
    </row>
    <row r="294" spans="5:5">
      <c r="E294" s="15"/>
    </row>
    <row r="295" spans="5:5">
      <c r="E295" s="15"/>
    </row>
    <row r="296" spans="5:5">
      <c r="E296" s="15"/>
    </row>
    <row r="297" spans="5:5">
      <c r="E297" s="15"/>
    </row>
    <row r="298" spans="5:5">
      <c r="E298" s="15"/>
    </row>
    <row r="299" spans="5:5">
      <c r="E299" s="15"/>
    </row>
    <row r="300" spans="5:5">
      <c r="E300" s="15"/>
    </row>
    <row r="301" spans="5:5">
      <c r="E301" s="15"/>
    </row>
    <row r="302" spans="5:5">
      <c r="E302" s="15"/>
    </row>
    <row r="303" spans="5:5">
      <c r="E303" s="15"/>
    </row>
    <row r="304" spans="5:5">
      <c r="E304" s="15"/>
    </row>
    <row r="305" spans="5:5">
      <c r="E305" s="15"/>
    </row>
    <row r="306" spans="5:5">
      <c r="E306" s="15"/>
    </row>
    <row r="307" spans="5:5">
      <c r="E307" s="15"/>
    </row>
    <row r="308" spans="5:5">
      <c r="E308" s="15"/>
    </row>
    <row r="309" spans="5:5">
      <c r="E309" s="15"/>
    </row>
    <row r="310" spans="5:5">
      <c r="E310" s="15"/>
    </row>
    <row r="311" spans="5:5">
      <c r="E311" s="15"/>
    </row>
    <row r="312" spans="5:5">
      <c r="E312" s="15"/>
    </row>
    <row r="313" spans="5:5">
      <c r="E313" s="15"/>
    </row>
    <row r="314" spans="5:5">
      <c r="E314" s="15"/>
    </row>
    <row r="315" spans="5:5">
      <c r="E315" s="15"/>
    </row>
    <row r="316" spans="5:5">
      <c r="E316" s="15"/>
    </row>
    <row r="317" spans="5:5">
      <c r="E317" s="15"/>
    </row>
    <row r="318" spans="5:5">
      <c r="E318" s="15"/>
    </row>
    <row r="319" spans="5:5">
      <c r="E319" s="15"/>
    </row>
    <row r="320" spans="5:5">
      <c r="E320" s="15"/>
    </row>
    <row r="321" spans="5:5">
      <c r="E321" s="15"/>
    </row>
    <row r="322" spans="5:5">
      <c r="E322" s="15"/>
    </row>
    <row r="323" spans="5:5">
      <c r="E323" s="15"/>
    </row>
    <row r="324" spans="5:5">
      <c r="E324" s="15"/>
    </row>
    <row r="325" spans="5:5">
      <c r="E325" s="15"/>
    </row>
    <row r="326" spans="5:5">
      <c r="E326" s="15"/>
    </row>
    <row r="327" spans="5:5">
      <c r="E327" s="15"/>
    </row>
    <row r="328" spans="5:5">
      <c r="E328" s="15"/>
    </row>
    <row r="329" spans="5:5">
      <c r="E329" s="15"/>
    </row>
    <row r="330" spans="5:5">
      <c r="E330" s="15"/>
    </row>
    <row r="331" spans="5:5">
      <c r="E331" s="15"/>
    </row>
    <row r="332" spans="5:5">
      <c r="E332" s="15"/>
    </row>
    <row r="333" spans="5:5">
      <c r="E333" s="15"/>
    </row>
    <row r="334" spans="5:5">
      <c r="E334" s="15"/>
    </row>
    <row r="335" spans="5:5">
      <c r="E335" s="15"/>
    </row>
    <row r="336" spans="5:5">
      <c r="E336" s="15"/>
    </row>
    <row r="337" spans="5:5">
      <c r="E337" s="15"/>
    </row>
    <row r="338" spans="5:5">
      <c r="E338" s="15"/>
    </row>
    <row r="339" spans="5:5">
      <c r="E339" s="15"/>
    </row>
    <row r="340" spans="5:5">
      <c r="E340" s="15"/>
    </row>
    <row r="341" spans="5:5">
      <c r="E341" s="15"/>
    </row>
    <row r="342" spans="5:5">
      <c r="E342" s="15"/>
    </row>
    <row r="343" spans="5:5">
      <c r="E343" s="15"/>
    </row>
    <row r="344" spans="5:5">
      <c r="E344" s="15"/>
    </row>
    <row r="345" spans="5:5">
      <c r="E345" s="15"/>
    </row>
    <row r="346" spans="5:5">
      <c r="E346" s="15"/>
    </row>
    <row r="347" spans="5:5">
      <c r="E347" s="15"/>
    </row>
    <row r="348" spans="5:5">
      <c r="E348" s="15"/>
    </row>
    <row r="349" spans="5:5">
      <c r="E349" s="15"/>
    </row>
    <row r="350" spans="5:5">
      <c r="E350" s="15"/>
    </row>
    <row r="351" spans="5:5">
      <c r="E351" s="15"/>
    </row>
    <row r="352" spans="5:5">
      <c r="E352" s="15"/>
    </row>
    <row r="353" spans="5:5">
      <c r="E353" s="15"/>
    </row>
    <row r="354" spans="5:5">
      <c r="E354" s="15"/>
    </row>
    <row r="355" spans="5:5">
      <c r="E355" s="15"/>
    </row>
  </sheetData>
  <mergeCells count="26">
    <mergeCell ref="O81:P81"/>
    <mergeCell ref="A80:B80"/>
    <mergeCell ref="O80:P80"/>
    <mergeCell ref="C31:C32"/>
    <mergeCell ref="D31:D32"/>
    <mergeCell ref="I31:I32"/>
    <mergeCell ref="H31:H32"/>
    <mergeCell ref="P31:P32"/>
    <mergeCell ref="G31:G32"/>
    <mergeCell ref="F31:F32"/>
    <mergeCell ref="O13:P13"/>
    <mergeCell ref="A30:A32"/>
    <mergeCell ref="O17:P17"/>
    <mergeCell ref="O21:P21"/>
    <mergeCell ref="A27:P27"/>
    <mergeCell ref="A28:P28"/>
    <mergeCell ref="C30:F30"/>
    <mergeCell ref="G30:K30"/>
    <mergeCell ref="L30:P30"/>
    <mergeCell ref="E31:E32"/>
    <mergeCell ref="O31:O32"/>
    <mergeCell ref="N31:N32"/>
    <mergeCell ref="J31:J32"/>
    <mergeCell ref="M31:M32"/>
    <mergeCell ref="K31:K32"/>
    <mergeCell ref="L31:L32"/>
  </mergeCells>
  <phoneticPr fontId="5" type="noConversion"/>
  <printOptions horizontalCentered="1"/>
  <pageMargins left="0.19685039370078741" right="0.19685039370078741" top="0.59055118110236227" bottom="0.43307086614173229" header="0.31496062992125984" footer="0.19685039370078741"/>
  <pageSetup paperSize="9" scale="6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1 доход </vt:lpstr>
      <vt:lpstr>Видат дод 2</vt:lpstr>
      <vt:lpstr>'Видат дод 2'!Заголовки_для_печати</vt:lpstr>
      <vt:lpstr>'Дод 1 доход '!Заголовки_для_печати</vt:lpstr>
      <vt:lpstr>'Видат дод 2'!Область_печати</vt:lpstr>
      <vt:lpstr>'Дод 1 доход '!Область_печати</vt:lpstr>
    </vt:vector>
  </TitlesOfParts>
  <Company>Головне фінансове 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Vision</cp:lastModifiedBy>
  <cp:lastPrinted>2021-10-25T11:31:46Z</cp:lastPrinted>
  <dcterms:created xsi:type="dcterms:W3CDTF">2009-05-07T11:18:16Z</dcterms:created>
  <dcterms:modified xsi:type="dcterms:W3CDTF">2022-03-21T12:23:43Z</dcterms:modified>
</cp:coreProperties>
</file>